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am.riga.lv/webdav/wordstorage/"/>
    </mc:Choice>
  </mc:AlternateContent>
  <bookViews>
    <workbookView xWindow="-110" yWindow="-110" windowWidth="19420" windowHeight="10420" tabRatio="842" activeTab="0"/>
  </bookViews>
  <sheets>
    <sheet name="1 pielikums" sheetId="24" r:id="rId3"/>
  </sheets>
  <definedNames>
    <definedName name="_xlnm.Print_Area" localSheetId="0">'1 pielikums'!$A$1:$C$70</definedName>
    <definedName name="_xlnm.Print_Titles" localSheetId="0">'1 pielikums'!$7:$10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24" l="1"/>
</calcChain>
</file>

<file path=xl/sharedStrings.xml><?xml version="1.0" encoding="utf-8"?>
<sst xmlns="http://schemas.openxmlformats.org/spreadsheetml/2006/main" count="65" uniqueCount="59">
  <si>
    <t>Nosaukums</t>
  </si>
  <si>
    <t>KOPĒJIE IZDEVUMI</t>
  </si>
  <si>
    <t>KOPĒJIE IEŅĒMUMI</t>
  </si>
  <si>
    <t>Nodokļu ieņēmumi</t>
  </si>
  <si>
    <t>Nenodokļu ieņēmumi</t>
  </si>
  <si>
    <t>Pamatbudžeta ieņēmumi</t>
  </si>
  <si>
    <t>1.</t>
  </si>
  <si>
    <t>1.1.</t>
  </si>
  <si>
    <t>1.2.</t>
  </si>
  <si>
    <t>2.</t>
  </si>
  <si>
    <t>2.1.</t>
  </si>
  <si>
    <t>2.2.</t>
  </si>
  <si>
    <t>3.</t>
  </si>
  <si>
    <t>Pamatbudžets</t>
  </si>
  <si>
    <t>Iedzīvotāju ienākuma nodoklis</t>
  </si>
  <si>
    <t>Azartspēļu nodoklis</t>
  </si>
  <si>
    <t>Naudas sodi</t>
  </si>
  <si>
    <t>Procentu izdevumi</t>
  </si>
  <si>
    <t>Iemaksas pašvaldību finanšu izlīdzināšanas fondā</t>
  </si>
  <si>
    <t>Pašvaldības nodevas un kancelejas nodevas</t>
  </si>
  <si>
    <t>Pamatbudžeta izdevumi</t>
  </si>
  <si>
    <t>Dabas resursu nodoklis</t>
  </si>
  <si>
    <t>Īpašuma nodoklis</t>
  </si>
  <si>
    <t>Nr.</t>
  </si>
  <si>
    <t>Uzturēšanas izdevumu transferti uz citiem budžetiem</t>
  </si>
  <si>
    <t>Pārējie nenodokļu ieņēmumi un ieņēmumi no pašvaldības īpašuma</t>
  </si>
  <si>
    <t>iznomāšanas un pārdošanas, kā arī pašvaldības kapitāla izmantošanas</t>
  </si>
  <si>
    <t>Ziedojumu un dāvinājumu ieņēmumi</t>
  </si>
  <si>
    <t>Ziedojumu un dāvinājumu izdevumi</t>
  </si>
  <si>
    <t>Ziedojumi un dāvinājumi</t>
  </si>
  <si>
    <t>Neto aizņēmumi, t.sk.:</t>
  </si>
  <si>
    <t>Budžeta līdzekļu izmaiņas, t.sk.:</t>
  </si>
  <si>
    <t>1. pielikums</t>
  </si>
  <si>
    <t>Ieņēmumi no uzņēmējdarbības un īpašuma</t>
  </si>
  <si>
    <t>Aizņēmumi</t>
  </si>
  <si>
    <t>Aizņēmumu atmaksa</t>
  </si>
  <si>
    <t>apstiprinātais</t>
  </si>
  <si>
    <t>Dotācija no pašvaldību finanšu izlīdzināšanas fonda</t>
  </si>
  <si>
    <t>Rīgas valstspilsētas pašvaldības konsolidētais budžets 2026. gadam</t>
  </si>
  <si>
    <t>2026. gada</t>
  </si>
  <si>
    <t>Pašvaldību budžeta transferti</t>
  </si>
  <si>
    <t>Iestādes ieņēmumi</t>
  </si>
  <si>
    <t>Pamatkapitāla veidošana</t>
  </si>
  <si>
    <t>Kapitālo izdevumu transferti</t>
  </si>
  <si>
    <t>FINANSĒŠANA</t>
  </si>
  <si>
    <r>
      <t xml:space="preserve">plāns </t>
    </r>
    <r>
      <rPr>
        <i/>
        <sz val="10"/>
        <rFont val="Times New Roman"/>
        <family val="1"/>
        <charset val="186"/>
      </rPr>
      <t>(euro)</t>
    </r>
  </si>
  <si>
    <t>Atlīdzība</t>
  </si>
  <si>
    <t>Preces un pakalpojumi</t>
  </si>
  <si>
    <t>Subsīdija un dotācija</t>
  </si>
  <si>
    <t>Sociāla rakstura maksājumi un kompensācijas</t>
  </si>
  <si>
    <t>Transferti, uzturēšanas izdevumu transferti - kopā, t.sk.:</t>
  </si>
  <si>
    <t>Valsts budžeta transferti, no tiem:</t>
  </si>
  <si>
    <t>Dotācija Eiropas Savienības līdzfinansēto projektu īstenošanai</t>
  </si>
  <si>
    <t xml:space="preserve"> - budžeta līdzekļu atlikums gada sākumā</t>
  </si>
  <si>
    <t xml:space="preserve"> - budžeta līdzekļu atlikums pārskata perioda beigās</t>
  </si>
  <si>
    <t>Rīgas domes 2026. gada 21. janvāra</t>
  </si>
  <si>
    <t>saistošajiem noteikumiem Nr. RD-26-29-sn</t>
  </si>
  <si>
    <t>Rīgas domes priekšsēdētājs</t>
  </si>
  <si>
    <t>V. Kleinbergs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</si>
</sst>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0"/>
      <name val="Arial"/>
      <family val="2"/>
    </font>
    <font>
      <sz val="10"/>
      <color theme="1"/>
      <name val="Arial"/>
      <family val="2"/>
    </font>
    <font>
      <sz val="10"/>
      <name val="Times New Roman"/>
      <family val="1"/>
      <charset val="186"/>
    </font>
    <font>
      <sz val="11"/>
      <name val="Times New Roman"/>
      <family val="1"/>
      <charset val="186"/>
    </font>
    <font>
      <b/>
      <sz val="14"/>
      <name val="Times New Roman"/>
      <family val="1"/>
      <charset val="186"/>
    </font>
    <font>
      <b/>
      <sz val="10"/>
      <name val="Times New Roman"/>
      <family val="1"/>
      <charset val="186"/>
    </font>
    <font>
      <sz val="12"/>
      <name val="Times New Roman"/>
      <family val="1"/>
    </font>
    <font>
      <b/>
      <sz val="16"/>
      <name val="Times New Roman"/>
      <family val="1"/>
    </font>
    <font>
      <b/>
      <sz val="13"/>
      <name val="Times New Roman"/>
      <family val="1"/>
    </font>
    <font>
      <b/>
      <sz val="12"/>
      <name val="Times New Roman"/>
      <family val="1"/>
    </font>
    <font>
      <sz val="13"/>
      <name val="Times New Roman"/>
      <family val="1"/>
    </font>
    <font>
      <i/>
      <sz val="10"/>
      <name val="Times New Roman"/>
      <family val="1"/>
      <charset val="186"/>
    </font>
    <font>
      <sz val="8"/>
      <name val="Times New Roman"/>
      <family val="1"/>
      <charset val="186"/>
    </font>
    <font>
      <sz val="7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/>
      <right style="thin">
        <color auto="1"/>
      </right>
      <top style="thin">
        <color auto="1"/>
      </top>
      <bottom/>
    </border>
    <border>
      <left/>
      <right style="thin">
        <color auto="1"/>
      </right>
      <top/>
      <bottom/>
    </border>
    <border>
      <left style="thin">
        <color auto="1"/>
      </left>
      <right style="thin">
        <color auto="1"/>
      </right>
      <top/>
      <bottom style="thin">
        <color auto="1"/>
      </bottom>
    </border>
    <border>
      <left/>
      <right style="thin">
        <color auto="1"/>
      </right>
      <top/>
      <bottom style="thin">
        <color auto="1"/>
      </bottom>
    </border>
    <border>
      <left style="thin">
        <color auto="1"/>
      </left>
      <right style="thin">
        <color auto="1"/>
      </right>
      <top/>
      <bottom/>
    </border>
  </borders>
  <cellStyleXfs count="20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74">
    <xf numFmtId="0" fontId="0" fillId="0" borderId="0" xfId="0"/>
    <xf numFmtId="0" fontId="3" fillId="0" borderId="0" xfId="0" applyFont="1" applyFill="1"/>
    <xf numFmtId="0" fontId="2" fillId="0" borderId="0" xfId="0" applyFont="1" applyFill="1"/>
    <xf numFmtId="0" fontId="3" fillId="0" borderId="0" xfId="0" applyFont="1" applyFill="1"/>
    <xf numFmtId="0" fontId="4" fillId="0" borderId="0" xfId="0" applyFont="1" applyFill="1"/>
    <xf numFmtId="0" fontId="10" fillId="0" borderId="0" xfId="0" applyFont="1" applyFill="1" applyAlignment="1">
      <alignment horizontal="right"/>
    </xf>
    <xf numFmtId="0" fontId="2" fillId="0" borderId="0" xfId="0" applyFont="1" applyFill="1"/>
    <xf numFmtId="0" fontId="5" fillId="0" borderId="0" xfId="0" applyFont="1" applyFill="1" applyAlignment="1">
      <alignment horizontal="centerContinuous"/>
    </xf>
    <xf numFmtId="0" fontId="3" fillId="0" borderId="1" xfId="0" applyFont="1" applyFill="1" applyBorder="1"/>
    <xf numFmtId="0" fontId="3" fillId="0" borderId="2" xfId="0" applyFont="1" applyFill="1" applyBorder="1" applyAlignment="1">
      <alignment horizontal="centerContinuous"/>
    </xf>
    <xf numFmtId="0" fontId="3" fillId="0" borderId="3" xfId="0" applyFont="1" applyFill="1" applyBorder="1" applyAlignment="1">
      <alignment horizontal="centerContinuous"/>
    </xf>
    <xf numFmtId="0" fontId="3" fillId="0" borderId="4" xfId="0" applyFont="1" applyFill="1" applyBorder="1"/>
    <xf numFmtId="0" fontId="3" fillId="0" borderId="5" xfId="0" applyFont="1" applyFill="1" applyBorder="1" applyAlignment="1">
      <alignment horizontal="centerContinuous"/>
    </xf>
    <xf numFmtId="0" fontId="4" fillId="0" borderId="0" xfId="0" applyFont="1" applyFill="1"/>
    <xf numFmtId="0" fontId="8" fillId="0" borderId="0" xfId="0" applyFont="1" applyFill="1"/>
    <xf numFmtId="0" fontId="9" fillId="0" borderId="0" xfId="0" applyFont="1" applyFill="1"/>
    <xf numFmtId="0" fontId="9" fillId="0" borderId="0" xfId="0" applyFont="1" applyFill="1" applyAlignment="1">
      <alignment horizontal="left"/>
    </xf>
    <xf numFmtId="3" fontId="9" fillId="0" borderId="0" xfId="0" applyNumberFormat="1" applyFont="1" applyFill="1"/>
    <xf numFmtId="0" fontId="3" fillId="0" borderId="0" xfId="0" applyFont="1" applyFill="1" applyAlignment="1">
      <alignment horizontal="left" indent="1"/>
    </xf>
    <xf numFmtId="0" fontId="6" fillId="0" borderId="0" xfId="0" applyFont="1" applyFill="1"/>
    <xf numFmtId="0" fontId="9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 applyBorder="1" applyAlignment="1">
      <alignment horizontal="left" indent="1"/>
    </xf>
    <xf numFmtId="0" fontId="2" fillId="0" borderId="0" xfId="0" applyFont="1" applyFill="1" applyAlignment="1">
      <alignment horizontal="center"/>
    </xf>
    <xf numFmtId="3" fontId="2" fillId="0" borderId="0" xfId="0" applyNumberFormat="1" applyFont="1" applyFill="1"/>
    <xf numFmtId="0" fontId="10" fillId="0" borderId="0" xfId="0" applyFont="1" applyFill="1" applyBorder="1" applyAlignment="1">
      <alignment horizontal="left"/>
    </xf>
    <xf numFmtId="0" fontId="3" fillId="0" borderId="6" xfId="0" applyFont="1" applyFill="1" applyBorder="1" applyAlignment="1">
      <alignment horizontal="center"/>
    </xf>
    <xf numFmtId="0" fontId="12" fillId="0" borderId="0" xfId="0" applyFont="1" applyFill="1" applyBorder="1"/>
    <xf numFmtId="0" fontId="12" fillId="0" borderId="0" xfId="0" applyFont="1" applyFill="1" applyBorder="1" applyAlignment="1">
      <alignment horizontal="centerContinuous"/>
    </xf>
    <xf numFmtId="0" fontId="12" fillId="0" borderId="0" xfId="0" applyFont="1" applyFill="1"/>
    <xf numFmtId="0" fontId="12" fillId="0" borderId="0" xfId="0" applyFont="1" applyFill="1" quotePrefix="1"/>
    <xf numFmtId="0" fontId="9" fillId="0" borderId="0" xfId="0" applyFont="1" applyFill="1"/>
    <xf numFmtId="0" fontId="9" fillId="0" borderId="0" xfId="0" applyFont="1" applyFill="1" applyAlignment="1">
      <alignment/>
    </xf>
    <xf numFmtId="3" fontId="4" fillId="0" borderId="0" xfId="0" applyNumberFormat="1" applyFont="1" applyFill="1"/>
    <xf numFmtId="3" fontId="3" fillId="0" borderId="0" xfId="0" applyNumberFormat="1" applyFont="1" applyFill="1"/>
    <xf numFmtId="3" fontId="12" fillId="0" borderId="0" xfId="0" applyNumberFormat="1" applyFont="1" applyFill="1"/>
    <xf numFmtId="0" fontId="11" fillId="0" borderId="0" xfId="0" applyFont="1" applyFill="1" applyAlignment="1">
      <alignment horizontal="left" indent="2"/>
    </xf>
    <xf numFmtId="0" fontId="3" fillId="0" borderId="0" xfId="0" applyFont="1" applyFill="1" applyAlignment="1">
      <alignment horizontal="right"/>
    </xf>
    <xf numFmtId="0" fontId="11" fillId="0" borderId="0" xfId="0" applyFont="1" applyFill="1" applyAlignment="1">
      <alignment horizontal="right"/>
    </xf>
    <xf numFmtId="0" fontId="12" fillId="0" borderId="0" xfId="0" applyFont="1" applyFill="1" applyBorder="1" applyAlignment="1">
      <alignment horizontal="center"/>
    </xf>
    <xf numFmtId="0" fontId="3" fillId="0" borderId="0" xfId="0" applyFont="1" applyFill="1" applyAlignment="1">
      <alignment horizontal="left"/>
    </xf>
    <xf numFmtId="0" fontId="3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 indent="1"/>
    </xf>
    <xf numFmtId="0" fontId="12" fillId="0" borderId="0" xfId="0" applyFont="1" applyFill="1" applyAlignment="1">
      <alignment horizontal="center"/>
    </xf>
    <xf numFmtId="3" fontId="12" fillId="0" borderId="0" xfId="0" applyNumberFormat="1" applyFont="1" applyFill="1"/>
    <xf numFmtId="0" fontId="12" fillId="0" borderId="0" xfId="0" applyFont="1" applyFill="1" applyBorder="1" applyAlignment="1">
      <alignment horizontal="left" indent="2"/>
    </xf>
    <xf numFmtId="3" fontId="12" fillId="0" borderId="0" xfId="0" applyNumberFormat="1" applyFont="1" applyFill="1" quotePrefix="1"/>
    <xf numFmtId="0" fontId="8" fillId="0" borderId="0" xfId="0" applyFont="1" applyFill="1" applyAlignment="1" quotePrefix="1">
      <alignment horizontal="center"/>
    </xf>
    <xf numFmtId="3" fontId="8" fillId="0" borderId="0" xfId="0" applyNumberFormat="1" applyFont="1" applyFill="1"/>
    <xf numFmtId="0" fontId="3" fillId="0" borderId="0" xfId="0" applyFont="1" applyAlignment="1">
      <alignment horizontal="left" indent="1"/>
    </xf>
    <xf numFmtId="3" fontId="3" fillId="0" borderId="0" xfId="0" applyNumberFormat="1" applyFont="1"/>
    <xf numFmtId="3" fontId="3" fillId="0" borderId="1" xfId="0" applyNumberFormat="1" applyFont="1" applyBorder="1" applyAlignment="1">
      <alignment horizontal="center"/>
    </xf>
    <xf numFmtId="3" fontId="3" fillId="0" borderId="6" xfId="0" applyNumberFormat="1" applyFont="1" applyBorder="1" applyAlignment="1">
      <alignment horizontal="center"/>
    </xf>
    <xf numFmtId="3" fontId="3" fillId="0" borderId="0" xfId="0" applyNumberFormat="1" applyFont="1" applyFill="1" quotePrefix="1"/>
    <xf numFmtId="0" fontId="4" fillId="0" borderId="0" xfId="0" applyFont="1" applyFill="1" applyAlignment="1" quotePrefix="1">
      <alignment horizontal="center"/>
    </xf>
    <xf numFmtId="0" fontId="8" fillId="0" borderId="0" xfId="0" applyFont="1" applyFill="1" applyAlignment="1">
      <alignment horizontal="center"/>
    </xf>
    <xf numFmtId="0" fontId="3" fillId="0" borderId="0" xfId="0" applyFont="1" applyFill="1" applyAlignment="1">
      <alignment horizontal="left" indent="2"/>
    </xf>
    <xf numFmtId="0" fontId="10" fillId="0" borderId="0" xfId="0" applyFont="1" applyFill="1" quotePrefix="1"/>
    <xf numFmtId="0" fontId="10" fillId="0" borderId="0" xfId="0" applyFont="1" applyFill="1"/>
    <xf numFmtId="3" fontId="10" fillId="0" borderId="0" xfId="0" applyNumberFormat="1" applyFont="1" applyFill="1"/>
    <xf numFmtId="0" fontId="8" fillId="0" borderId="0" xfId="0" applyFont="1" applyFill="1"/>
    <xf numFmtId="0" fontId="10" fillId="0" borderId="0" xfId="0" applyFont="1" applyFill="1" applyAlignment="1" quotePrefix="1">
      <alignment horizontal="left"/>
    </xf>
    <xf numFmtId="0" fontId="12" fillId="0" borderId="0" xfId="0" applyFont="1" applyFill="1" applyAlignment="1" quotePrefix="1">
      <alignment horizontal="left"/>
    </xf>
    <xf numFmtId="3" fontId="3" fillId="0" borderId="4" xfId="0" applyNumberFormat="1" applyFont="1" applyBorder="1" applyAlignment="1">
      <alignment horizontal="center"/>
    </xf>
    <xf numFmtId="0" fontId="13" fillId="0" borderId="0" xfId="0" applyFont="1" applyFill="1"/>
    <xf numFmtId="3" fontId="13" fillId="0" borderId="0" xfId="0" applyNumberFormat="1" applyFont="1" applyFill="1" applyAlignment="1">
      <alignment horizontal="right"/>
    </xf>
    <xf numFmtId="0" fontId="3" fillId="0" borderId="0" xfId="0" applyFont="1" applyAlignment="1">
      <alignment horizontal="left" indent="1"/>
    </xf>
    <xf numFmtId="0" fontId="3" fillId="0" borderId="0" xfId="0" applyFont="1" applyFill="1" quotePrefix="1"/>
    <xf numFmtId="0" fontId="3" fillId="0" borderId="0" xfId="0" applyFont="1" applyAlignment="1" quotePrefix="1">
      <alignment horizontal="left" indent="1"/>
    </xf>
    <xf numFmtId="0" fontId="11" fillId="0" borderId="0" xfId="0" applyFont="1" applyFill="1"/>
    <xf numFmtId="0" fontId="11" fillId="0" borderId="0" xfId="0" applyFont="1" applyAlignment="1">
      <alignment horizontal="left" indent="2"/>
    </xf>
    <xf numFmtId="3" fontId="11" fillId="0" borderId="0" xfId="0" applyNumberFormat="1" applyFont="1"/>
    <xf numFmtId="3" fontId="11" fillId="0" borderId="0" xfId="0" applyNumberFormat="1" applyFont="1" applyFill="1" applyAlignment="1">
      <alignment horizontal="right"/>
    </xf>
    <xf numFmtId="0" fontId="7" fillId="0" borderId="0" xfId="0" applyFont="1" applyFill="1" applyAlignment="1">
      <alignment horizontal="center"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4" Type="http://schemas.openxmlformats.org/officeDocument/2006/relationships/sharedStrings" Target="sharedStrings.xml" /><Relationship Id="rId2" Type="http://schemas.openxmlformats.org/officeDocument/2006/relationships/styles" Target="styles.xml" /><Relationship Id="rId3" Type="http://schemas.openxmlformats.org/officeDocument/2006/relationships/worksheet" Target="worksheets/sheet1.xml" /><Relationship Id="rId1" Type="http://schemas.openxmlformats.org/officeDocument/2006/relationships/theme" Target="theme/theme1.xml" /><Relationship Id="rId5" Type="http://schemas.openxmlformats.org/officeDocument/2006/relationships/calcChain" Target="calcChain.xml" 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C70"/>
  <sheetViews>
    <sheetView tabSelected="1" workbookViewId="0" topLeftCell="A63">
      <selection pane="topLeft" activeCell="C72" sqref="C72"/>
    </sheetView>
  </sheetViews>
  <sheetFormatPr defaultColWidth="9.18428571428571" defaultRowHeight="13"/>
  <cols>
    <col min="1" max="1" width="5.57142857142857" style="6" customWidth="1"/>
    <col min="2" max="2" width="70.4285714285714" style="6" customWidth="1"/>
    <col min="3" max="3" width="20.7142857142857" style="2" customWidth="1"/>
    <col min="4" max="16384" width="9.14285714285714" style="6"/>
  </cols>
  <sheetData>
    <row r="1" s="29" customFormat="1" ht="10.5"/>
    <row r="2" spans="2:3" ht="14">
      <c r="B2" s="2"/>
      <c r="C2" s="37" t="s">
        <v>32</v>
      </c>
    </row>
    <row r="3" spans="2:3" ht="14">
      <c r="B3" s="2"/>
      <c r="C3" s="37" t="s">
        <v>55</v>
      </c>
    </row>
    <row r="4" spans="2:3" ht="14">
      <c r="B4" s="1"/>
      <c r="C4" s="37" t="s">
        <v>56</v>
      </c>
    </row>
    <row r="5" s="29" customFormat="1" ht="10.5"/>
    <row r="6" spans="1:3" s="4" customFormat="1" ht="20">
      <c r="A6" s="73" t="s">
        <v>38</v>
      </c>
      <c r="B6" s="73"/>
      <c r="C6" s="73"/>
    </row>
    <row r="7" spans="2:3" ht="13">
      <c r="B7" s="7"/>
      <c r="C7" s="38"/>
    </row>
    <row r="8" spans="1:3" s="3" customFormat="1" ht="14">
      <c r="A8" s="8"/>
      <c r="B8" s="9"/>
      <c r="C8" s="51" t="s">
        <v>39</v>
      </c>
    </row>
    <row r="9" spans="1:3" s="3" customFormat="1" ht="14">
      <c r="A9" s="26" t="s">
        <v>23</v>
      </c>
      <c r="B9" s="10" t="s">
        <v>0</v>
      </c>
      <c r="C9" s="52" t="s">
        <v>36</v>
      </c>
    </row>
    <row r="10" spans="1:3" s="3" customFormat="1" ht="14">
      <c r="A10" s="11"/>
      <c r="B10" s="12"/>
      <c r="C10" s="63" t="s">
        <v>45</v>
      </c>
    </row>
    <row r="11" spans="1:3" s="29" customFormat="1" ht="10.5">
      <c r="A11" s="27"/>
      <c r="B11" s="28"/>
      <c r="C11" s="39"/>
    </row>
    <row r="12" spans="1:3" s="60" customFormat="1" ht="16.5">
      <c r="A12" s="57" t="s">
        <v>6</v>
      </c>
      <c r="B12" s="58" t="s">
        <v>2</v>
      </c>
      <c r="C12" s="59">
        <f>C14+C32</f>
        <v>1508011846</v>
      </c>
    </row>
    <row r="13" spans="1:3" s="29" customFormat="1" ht="10.5">
      <c r="A13" s="30"/>
      <c r="C13" s="35"/>
    </row>
    <row r="14" spans="1:3" s="14" customFormat="1" ht="17.5">
      <c r="A14" s="54" t="s">
        <v>7</v>
      </c>
      <c r="B14" s="13" t="s">
        <v>5</v>
      </c>
      <c r="C14" s="33">
        <f>C15+C20+C29+C26+C30+C28</f>
        <v>1507909409</v>
      </c>
    </row>
    <row r="15" spans="2:3" s="15" customFormat="1" ht="15">
      <c r="B15" s="16" t="s">
        <v>3</v>
      </c>
      <c r="C15" s="17">
        <f>SUM(C16:C19)</f>
        <v>1055620726</v>
      </c>
    </row>
    <row r="16" spans="2:3" s="1" customFormat="1" ht="14">
      <c r="B16" s="18" t="s">
        <v>14</v>
      </c>
      <c r="C16" s="34">
        <v>933985726</v>
      </c>
    </row>
    <row r="17" spans="2:3" s="1" customFormat="1" ht="14">
      <c r="B17" s="18" t="s">
        <v>22</v>
      </c>
      <c r="C17" s="34">
        <v>118705000</v>
      </c>
    </row>
    <row r="18" spans="2:3" s="1" customFormat="1" ht="14">
      <c r="B18" s="18" t="s">
        <v>15</v>
      </c>
      <c r="C18" s="34">
        <v>730000</v>
      </c>
    </row>
    <row r="19" spans="2:3" s="1" customFormat="1" ht="14">
      <c r="B19" s="18" t="s">
        <v>21</v>
      </c>
      <c r="C19" s="34">
        <v>2200000</v>
      </c>
    </row>
    <row r="20" spans="2:3" s="15" customFormat="1" ht="15">
      <c r="B20" s="16" t="s">
        <v>4</v>
      </c>
      <c r="C20" s="17">
        <f>SUM(C21:C24)</f>
        <v>30325638</v>
      </c>
    </row>
    <row r="21" spans="2:3" s="3" customFormat="1" ht="14">
      <c r="B21" s="49" t="s">
        <v>33</v>
      </c>
      <c r="C21" s="50">
        <v>8706522</v>
      </c>
    </row>
    <row r="22" spans="2:3" s="1" customFormat="1" ht="14">
      <c r="B22" s="18" t="s">
        <v>19</v>
      </c>
      <c r="C22" s="34">
        <v>6376800</v>
      </c>
    </row>
    <row r="23" spans="2:3" s="1" customFormat="1" ht="14">
      <c r="B23" s="18" t="s">
        <v>16</v>
      </c>
      <c r="C23" s="34">
        <v>5500000</v>
      </c>
    </row>
    <row r="24" spans="2:3" s="1" customFormat="1" ht="14">
      <c r="B24" s="18" t="s">
        <v>25</v>
      </c>
      <c r="C24" s="34">
        <v>9742316</v>
      </c>
    </row>
    <row r="25" spans="2:3" s="1" customFormat="1" ht="14">
      <c r="B25" s="56" t="s">
        <v>26</v>
      </c>
      <c r="C25" s="34"/>
    </row>
    <row r="26" spans="2:3" s="3" customFormat="1" ht="15">
      <c r="B26" s="32" t="s">
        <v>51</v>
      </c>
      <c r="C26" s="17">
        <v>351700659</v>
      </c>
    </row>
    <row r="27" spans="2:3" s="3" customFormat="1" ht="14">
      <c r="B27" s="36" t="s">
        <v>52</v>
      </c>
      <c r="C27" s="72">
        <v>62972371</v>
      </c>
    </row>
    <row r="28" spans="2:3" s="31" customFormat="1" ht="15">
      <c r="B28" s="32" t="s">
        <v>37</v>
      </c>
      <c r="C28" s="17">
        <v>21238284</v>
      </c>
    </row>
    <row r="29" spans="2:3" s="31" customFormat="1" ht="15">
      <c r="B29" s="32" t="s">
        <v>40</v>
      </c>
      <c r="C29" s="17">
        <v>10649305</v>
      </c>
    </row>
    <row r="30" spans="2:3" s="15" customFormat="1" ht="15">
      <c r="B30" s="16" t="s">
        <v>41</v>
      </c>
      <c r="C30" s="17">
        <v>38374797</v>
      </c>
    </row>
    <row r="31" spans="3:3" s="64" customFormat="1" ht="9">
      <c r="C31" s="65"/>
    </row>
    <row r="32" spans="1:3" s="14" customFormat="1" ht="16.5">
      <c r="A32" s="47" t="s">
        <v>8</v>
      </c>
      <c r="B32" s="14" t="s">
        <v>27</v>
      </c>
      <c r="C32" s="48">
        <v>102437</v>
      </c>
    </row>
    <row r="33" spans="3:3" s="29" customFormat="1" ht="10.5">
      <c r="C33" s="44"/>
    </row>
    <row r="34" spans="1:3" s="58" customFormat="1" ht="16.5">
      <c r="A34" s="57" t="s">
        <v>9</v>
      </c>
      <c r="B34" s="58" t="s">
        <v>1</v>
      </c>
      <c r="C34" s="59">
        <f>C36+C48</f>
        <v>1702191271</v>
      </c>
    </row>
    <row r="35" spans="1:3" s="29" customFormat="1" ht="10.5">
      <c r="A35" s="30"/>
      <c r="C35" s="44"/>
    </row>
    <row r="36" spans="1:3" s="14" customFormat="1" ht="17.5">
      <c r="A36" s="54" t="s">
        <v>10</v>
      </c>
      <c r="B36" s="13" t="s">
        <v>20</v>
      </c>
      <c r="C36" s="33">
        <f>C37+C38+C39+C40+C41+C42+C43+C46</f>
        <v>1701795976</v>
      </c>
    </row>
    <row r="37" spans="2:3" s="3" customFormat="1" ht="14">
      <c r="B37" s="49" t="s">
        <v>46</v>
      </c>
      <c r="C37" s="50">
        <v>590388942</v>
      </c>
    </row>
    <row r="38" spans="2:3" s="3" customFormat="1" ht="14">
      <c r="B38" s="49" t="s">
        <v>47</v>
      </c>
      <c r="C38" s="50">
        <v>308333621</v>
      </c>
    </row>
    <row r="39" spans="2:3" s="3" customFormat="1" ht="14">
      <c r="B39" s="49" t="s">
        <v>48</v>
      </c>
      <c r="C39" s="50">
        <v>177897954</v>
      </c>
    </row>
    <row r="40" spans="2:3" s="3" customFormat="1" ht="14">
      <c r="B40" s="49" t="s">
        <v>17</v>
      </c>
      <c r="C40" s="50">
        <v>41074953</v>
      </c>
    </row>
    <row r="41" spans="2:3" s="3" customFormat="1" ht="14">
      <c r="B41" s="49" t="s">
        <v>42</v>
      </c>
      <c r="C41" s="50">
        <v>299667325</v>
      </c>
    </row>
    <row r="42" spans="2:3" s="3" customFormat="1" ht="14">
      <c r="B42" s="49" t="s">
        <v>49</v>
      </c>
      <c r="C42" s="50">
        <v>140586726</v>
      </c>
    </row>
    <row r="43" spans="2:3" s="3" customFormat="1" ht="14">
      <c r="B43" s="68" t="s">
        <v>50</v>
      </c>
      <c r="C43" s="50">
        <f>SUM(C44:C45)</f>
        <v>143639371</v>
      </c>
    </row>
    <row r="44" spans="2:3" s="69" customFormat="1" ht="13">
      <c r="B44" s="70" t="s">
        <v>24</v>
      </c>
      <c r="C44" s="71">
        <v>6297927</v>
      </c>
    </row>
    <row r="45" spans="2:3" s="69" customFormat="1" ht="13">
      <c r="B45" s="70" t="s">
        <v>18</v>
      </c>
      <c r="C45" s="71">
        <v>137341444</v>
      </c>
    </row>
    <row r="46" spans="2:3" s="3" customFormat="1" ht="14">
      <c r="B46" s="49" t="s">
        <v>43</v>
      </c>
      <c r="C46" s="50">
        <v>207084</v>
      </c>
    </row>
    <row r="47" spans="3:3" s="29" customFormat="1" ht="10.5">
      <c r="C47" s="44"/>
    </row>
    <row r="48" spans="1:3" s="14" customFormat="1" ht="16.5">
      <c r="A48" s="55" t="s">
        <v>11</v>
      </c>
      <c r="B48" s="14" t="s">
        <v>28</v>
      </c>
      <c r="C48" s="48">
        <f>C50+C51+C49</f>
        <v>395295</v>
      </c>
    </row>
    <row r="49" spans="2:3" s="3" customFormat="1" ht="14">
      <c r="B49" s="49" t="s">
        <v>46</v>
      </c>
      <c r="C49" s="50">
        <v>22733</v>
      </c>
    </row>
    <row r="50" spans="2:3" s="1" customFormat="1" ht="14">
      <c r="B50" s="66" t="s">
        <v>47</v>
      </c>
      <c r="C50" s="34">
        <v>326806</v>
      </c>
    </row>
    <row r="51" spans="1:3" s="3" customFormat="1" ht="14">
      <c r="A51" s="67"/>
      <c r="B51" s="49" t="s">
        <v>42</v>
      </c>
      <c r="C51" s="50">
        <v>45756</v>
      </c>
    </row>
    <row r="52" spans="1:3" s="29" customFormat="1" ht="10.5">
      <c r="A52" s="30"/>
      <c r="C52" s="44"/>
    </row>
    <row r="53" spans="1:3" s="58" customFormat="1" ht="16.5">
      <c r="A53" s="61" t="s">
        <v>12</v>
      </c>
      <c r="B53" s="58" t="s">
        <v>44</v>
      </c>
      <c r="C53" s="59">
        <f>C55+C63</f>
        <v>194179425</v>
      </c>
    </row>
    <row r="54" spans="1:3" s="29" customFormat="1" ht="10.5">
      <c r="A54" s="62"/>
      <c r="C54" s="44"/>
    </row>
    <row r="55" spans="1:3" s="15" customFormat="1" ht="15">
      <c r="A55" s="20"/>
      <c r="B55" s="15" t="s">
        <v>13</v>
      </c>
      <c r="C55" s="17">
        <f>C57+C58+C60-C61</f>
        <v>193886567</v>
      </c>
    </row>
    <row r="56" spans="1:3" s="3" customFormat="1" ht="14">
      <c r="A56" s="21"/>
      <c r="B56" s="40" t="s">
        <v>30</v>
      </c>
      <c r="C56" s="34">
        <f>C57+C58</f>
        <v>67060956</v>
      </c>
    </row>
    <row r="57" spans="1:3" s="3" customFormat="1" ht="14">
      <c r="A57" s="21"/>
      <c r="B57" s="22" t="s">
        <v>34</v>
      </c>
      <c r="C57" s="34">
        <v>129091215</v>
      </c>
    </row>
    <row r="58" spans="1:3" s="3" customFormat="1" ht="14">
      <c r="A58" s="21"/>
      <c r="B58" s="22" t="s">
        <v>35</v>
      </c>
      <c r="C58" s="53">
        <v>-62030259</v>
      </c>
    </row>
    <row r="59" spans="1:3" s="3" customFormat="1" ht="14">
      <c r="A59" s="21"/>
      <c r="B59" s="41" t="s">
        <v>31</v>
      </c>
      <c r="C59" s="34">
        <f>C60-C61</f>
        <v>126825611</v>
      </c>
    </row>
    <row r="60" spans="1:3" ht="13">
      <c r="A60" s="23"/>
      <c r="B60" s="42" t="s">
        <v>53</v>
      </c>
      <c r="C60" s="24">
        <v>127471395</v>
      </c>
    </row>
    <row r="61" spans="1:3" ht="13">
      <c r="A61" s="23"/>
      <c r="B61" s="42" t="s">
        <v>54</v>
      </c>
      <c r="C61" s="24">
        <f>C14+C60+C57+C58-C36</f>
        <v>645784</v>
      </c>
    </row>
    <row r="62" spans="1:3" s="29" customFormat="1" ht="10.5">
      <c r="A62" s="43"/>
      <c r="B62" s="45"/>
      <c r="C62" s="46"/>
    </row>
    <row r="63" spans="2:3" s="15" customFormat="1" ht="15">
      <c r="B63" s="15" t="s">
        <v>29</v>
      </c>
      <c r="C63" s="17">
        <f>C64</f>
        <v>292858</v>
      </c>
    </row>
    <row r="64" spans="1:3" s="3" customFormat="1" ht="14">
      <c r="A64" s="21"/>
      <c r="B64" s="41" t="s">
        <v>31</v>
      </c>
      <c r="C64" s="34">
        <f>C65-C66</f>
        <v>292858</v>
      </c>
    </row>
    <row r="65" spans="1:3" ht="13">
      <c r="A65" s="23"/>
      <c r="B65" s="42" t="s">
        <v>53</v>
      </c>
      <c r="C65" s="24">
        <v>346673</v>
      </c>
    </row>
    <row r="66" spans="1:3" ht="13">
      <c r="A66" s="23"/>
      <c r="B66" s="42" t="s">
        <v>54</v>
      </c>
      <c r="C66" s="24">
        <f>C32+C65-C48</f>
        <v>53815</v>
      </c>
    </row>
    <row r="67" spans="3:3" ht="13">
      <c r="C67" s="6"/>
    </row>
    <row r="68" spans="3:3" ht="13">
      <c r="C68" s="6"/>
    </row>
    <row r="69" spans="2:3" s="19" customFormat="1" ht="16.5">
      <c r="B69" s="25" t="s">
        <v>57</v>
      </c>
      <c r="C69" s="5" t="s">
        <v>58</v>
      </c>
    </row>
    <row r="70" spans="3:3" ht="13">
      <c r="C70" s="6"/>
    </row>
    <row r="71" s="1" customFormat="1" ht="14"/>
    <row r="72" s="1" customFormat="1" ht="14"/>
    <row r="73" s="1" customFormat="1" ht="14"/>
    <row r="74" s="1" customFormat="1" ht="14"/>
    <row r="75" s="1" customFormat="1" ht="14"/>
    <row r="76" s="1" customFormat="1" ht="14"/>
    <row r="77" s="1" customFormat="1" ht="14"/>
    <row r="78" s="1" customFormat="1" ht="14"/>
  </sheetData>
  <mergeCells count="1">
    <mergeCell ref="A6:C6"/>
  </mergeCells>
  <pageMargins left="0.984251968503937" right="0.590551181102362" top="0.31496062992126" bottom="0.31496062992126" header="0.511811023622047" footer="0.118110236220472"/>
  <pageSetup orientation="portrait" paperSize="9" scale="8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 pielikums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Dace Sujeta</dc:creator>
  <cp:keywords/>
  <dc:description/>
  <cp:lastModifiedBy>Arta Kešāne</cp:lastModifiedBy>
  <cp:lastPrinted>2026-01-12T08:46:41Z</cp:lastPrinted>
  <dcterms:created xsi:type="dcterms:W3CDTF">1998-03-21T09:13:21Z</dcterms:created>
  <dcterms:modified xsi:type="dcterms:W3CDTF">2026-01-23T08:43:50Z</dcterms:modified>
  <cp:category/>
</cp:coreProperties>
</file>