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activeTab="0"/>
  </bookViews>
  <sheets>
    <sheet name="4_piel_atl" sheetId="13" r:id="rId3"/>
  </sheets>
  <definedNames>
    <definedName name="_xlnm.Print_Titles" localSheetId="0">'4_piel_atl'!$10:$12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3" l="1"/>
</calcChain>
</file>

<file path=xl/sharedStrings.xml><?xml version="1.0" encoding="utf-8"?>
<sst xmlns="http://schemas.openxmlformats.org/spreadsheetml/2006/main" count="184" uniqueCount="77">
  <si>
    <t>Program-</t>
  </si>
  <si>
    <t>01.110</t>
  </si>
  <si>
    <t>Izdevumi - kopā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</si>
  <si>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</si>
  <si>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</si>
  <si>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</si>
  <si>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</si>
  <si>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</si>
  <si>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</si>
  <si>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Nosaukums</t>
  </si>
  <si>
    <t>Resursi izdevumu segšanai</t>
  </si>
  <si>
    <t>10.400</t>
  </si>
  <si>
    <t>09.100</t>
  </si>
  <si>
    <t>09.210</t>
  </si>
  <si>
    <t>09.510</t>
  </si>
  <si>
    <t>01.01.23.</t>
  </si>
  <si>
    <t>Mērķziedojumi</t>
  </si>
  <si>
    <t>23.01.00.</t>
  </si>
  <si>
    <t>08.290</t>
  </si>
  <si>
    <t>16.09.00.</t>
  </si>
  <si>
    <t>Bērnu mūzikas un mākslas skolas</t>
  </si>
  <si>
    <t>Ziedojumi un dāvinājumi, kas saņemti no juridiskām personām</t>
  </si>
  <si>
    <t>Ziedojumi un dāvinājumi, kas saņemti no fiziskām personām</t>
  </si>
  <si>
    <t>Ziedojumi un  dāvinājumi, kas saņemti no fiziskām personām</t>
  </si>
  <si>
    <t>Sporta un interešu izglītības iestādes</t>
  </si>
  <si>
    <t>16.10.00.</t>
  </si>
  <si>
    <t>08.230</t>
  </si>
  <si>
    <t>Kultūras centri un nami</t>
  </si>
  <si>
    <t>(09.211; 09.219)</t>
  </si>
  <si>
    <t>mas kods</t>
  </si>
  <si>
    <t>Finansiālā bilance</t>
  </si>
  <si>
    <t>Budžeta līdzekļu atlikums gada sākumā</t>
  </si>
  <si>
    <t>Budžeta līdzekļu atlikums pārskata perioda beigās</t>
  </si>
  <si>
    <t>16.02.00.</t>
  </si>
  <si>
    <t>Pirmsskolas bērnu izglītības iestādes</t>
  </si>
  <si>
    <t>4. pielikums</t>
  </si>
  <si>
    <t>03.01.00.</t>
  </si>
  <si>
    <t>01.320</t>
  </si>
  <si>
    <t>RĪGAS VALSTSPILSĒTAS PAŠVALDĪBAS ZIEDOJUMI UN DĀVINĀJUMI - KOPĀ</t>
  </si>
  <si>
    <t xml:space="preserve"> ieņēmumu un izdevumu atšifrējums pa programmām</t>
  </si>
  <si>
    <t>01. Rīgas valstspilsētas pašvaldības</t>
  </si>
  <si>
    <t>Finanšu departaments</t>
  </si>
  <si>
    <t>03. Rīgas valstspilsētas pašvaldības</t>
  </si>
  <si>
    <t>Īpašuma departaments</t>
  </si>
  <si>
    <t>Rīgas valstspilsētas pašvaldības Īpašuma departaments</t>
  </si>
  <si>
    <t>16. Rīgas valstspilsētas pašvaldības</t>
  </si>
  <si>
    <t>Izglītības, kultūras un sporta departaments</t>
  </si>
  <si>
    <t>Labklājības departaments</t>
  </si>
  <si>
    <t>18. Rīgas valstspilsētas pašvaldības</t>
  </si>
  <si>
    <t>"Rīgas pieminekļu aģentūra"</t>
  </si>
  <si>
    <t>23. Rīgas valstspilsētas pašvaldības aģentūra</t>
  </si>
  <si>
    <t>Rīgas valstspilsētas pašvaldības aģentūra "Rīgas pieminekļu aģentūra"</t>
  </si>
  <si>
    <t>Rīgas Bērnu, jauniešu un ģimeņu sociālā atbalsta  centrs</t>
  </si>
  <si>
    <t xml:space="preserve">Rīgas attīstības programmas prioritātes un uzdevumi / ANO ilgtspējīgas attīstības mērķi (kods)
 </t>
  </si>
  <si>
    <t>apstiprinātais</t>
  </si>
  <si>
    <t>P06 - 03 / ANO IAM 11</t>
  </si>
  <si>
    <t>P04 - 01 / ANO IAM 4</t>
  </si>
  <si>
    <t>P04 - 06 / ANO IAM 4</t>
  </si>
  <si>
    <t>P09 - 01 / ANO IAM 4</t>
  </si>
  <si>
    <t>P07 - 02 / ANO IAM 10</t>
  </si>
  <si>
    <t>P02 - 04 / ANO IAM 11</t>
  </si>
  <si>
    <t>Rīgas valstspilsētas pašvaldības 2026. gada ziedojumu un dāvinājumu</t>
  </si>
  <si>
    <t>2026. gada</t>
  </si>
  <si>
    <t>Atlīdzība, no tiem:</t>
  </si>
  <si>
    <t>Preces un pakalpojumi</t>
  </si>
  <si>
    <t>Pamatkapitāla veidošana</t>
  </si>
  <si>
    <t>Atalgojums</t>
  </si>
  <si>
    <t>Funkciju klasi-</t>
  </si>
  <si>
    <t>fikācijas kods</t>
  </si>
  <si>
    <r>
      <t>plāns</t>
    </r>
    <r>
      <rPr>
        <sz val="1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(euro)</t>
    </r>
  </si>
  <si>
    <t>18.05.00.</t>
  </si>
  <si>
    <t>P07 - 05 / ANO IAM 10</t>
  </si>
  <si>
    <t>Rīgas patversme</t>
  </si>
  <si>
    <t>Rīgas domes  2026. gada 21. janvāra</t>
  </si>
  <si>
    <t>saistošajiem noteikumiem Nr. RD-26-29-sn</t>
  </si>
  <si>
    <t>Rīgas domes priekšsēdētājs</t>
  </si>
  <si>
    <t>V. Kleinbergs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</si>
</sst>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>
    <font>
      <sz val="10"/>
      <name val="Arial"/>
      <family val="2"/>
    </font>
    <font>
      <sz val="10"/>
      <color theme="1"/>
      <name val="Arial"/>
      <family val="2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 quotePrefix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3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 quotePrefix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 quotePrefix="1">
      <alignment horizontal="center"/>
    </xf>
    <xf numFmtId="0" fontId="3" fillId="0" borderId="0" xfId="0" applyFont="1" quotePrefix="1"/>
    <xf numFmtId="0" fontId="7" fillId="0" borderId="0" xfId="0" applyFont="1"/>
    <xf numFmtId="3" fontId="6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/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3" fontId="11" fillId="0" borderId="0" xfId="0" applyNumberFormat="1" applyFont="1"/>
    <xf numFmtId="0" fontId="12" fillId="0" borderId="0" xfId="0" applyFont="1" applyAlignment="1" quotePrefix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center"/>
    </xf>
    <xf numFmtId="3" fontId="13" fillId="0" borderId="0" xfId="0" applyNumberFormat="1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right"/>
    </xf>
    <xf numFmtId="164" fontId="6" fillId="0" borderId="0" xfId="0" applyNumberFormat="1" applyFont="1" applyAlignment="1" quotePrefix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 quotePrefix="1">
      <alignment horizontal="center"/>
    </xf>
    <xf numFmtId="0" fontId="3" fillId="0" borderId="0" xfId="0" applyFont="1" applyBorder="1"/>
    <xf numFmtId="0" fontId="18" fillId="0" borderId="0" xfId="0" applyFont="1" applyBorder="1" applyAlignment="1">
      <alignment horizontal="left" indent="1"/>
    </xf>
    <xf numFmtId="0" fontId="3" fillId="0" borderId="0" xfId="0" applyFont="1" applyBorder="1" quotePrefix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4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Alignment="1">
      <alignment horizontal="center"/>
    </xf>
    <xf numFmtId="3" fontId="1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7" fillId="0" borderId="0" xfId="0" applyFont="1"/>
    <xf numFmtId="3" fontId="14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 quotePrefix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3" fillId="0" borderId="0" xfId="0" applyFont="1"/>
    <xf numFmtId="3" fontId="3" fillId="0" borderId="0" xfId="0" applyNumberFormat="1" applyFont="1"/>
    <xf numFmtId="14" fontId="4" fillId="0" borderId="0" xfId="0" applyNumberFormat="1" applyFont="1" applyAlignment="1" quotePrefix="1">
      <alignment horizontal="center"/>
    </xf>
    <xf numFmtId="0" fontId="4" fillId="0" borderId="0" xfId="0" applyFont="1" applyAlignment="1" quotePrefix="1">
      <alignment horizontal="center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0486925-22E4-4FE3-AE8C-46EF43BB4B11}">
  <dimension ref="A2:D233"/>
  <sheetViews>
    <sheetView tabSelected="1" workbookViewId="0" topLeftCell="A211">
      <selection pane="topLeft" activeCell="D223" sqref="D223"/>
    </sheetView>
  </sheetViews>
  <sheetFormatPr defaultColWidth="9.18428571428571" defaultRowHeight="14"/>
  <cols>
    <col min="1" max="1" width="9.85714285714286" style="7" customWidth="1"/>
    <col min="2" max="2" width="13.1428571428571" style="7" bestFit="1" customWidth="1"/>
    <col min="3" max="3" width="64" style="7" customWidth="1"/>
    <col min="4" max="4" width="12.2857142857143" style="7" customWidth="1"/>
    <col min="5" max="16384" width="9.14285714285714" style="7"/>
  </cols>
  <sheetData>
    <row r="1" s="53" customFormat="1" ht="13"/>
    <row r="2" spans="4:4" ht="14">
      <c r="D2" s="38" t="s">
        <v>35</v>
      </c>
    </row>
    <row r="3" spans="4:4" ht="14">
      <c r="D3" s="39" t="s">
        <v>73</v>
      </c>
    </row>
    <row r="4" spans="4:4" ht="14">
      <c r="D4" s="39" t="s">
        <v>74</v>
      </c>
    </row>
    <row r="5" s="53" customFormat="1" ht="13"/>
    <row r="6" s="53" customFormat="1" ht="13"/>
    <row r="7" spans="1:4" ht="17.5">
      <c r="A7" s="5" t="s">
        <v>61</v>
      </c>
      <c r="B7" s="5"/>
      <c r="C7" s="5"/>
      <c r="D7" s="5"/>
    </row>
    <row r="8" spans="1:4" ht="17.5">
      <c r="A8" s="5" t="s">
        <v>39</v>
      </c>
      <c r="B8" s="5"/>
      <c r="C8" s="5"/>
      <c r="D8" s="5"/>
    </row>
    <row r="9" spans="4:4" s="53" customFormat="1" ht="13">
      <c r="D9" s="11"/>
    </row>
    <row r="10" spans="1:4" ht="14">
      <c r="A10" s="48" t="s">
        <v>0</v>
      </c>
      <c r="B10" s="48" t="s">
        <v>67</v>
      </c>
      <c r="C10" s="52" t="s">
        <v>9</v>
      </c>
      <c r="D10" s="48" t="s">
        <v>62</v>
      </c>
    </row>
    <row r="11" spans="1:4" ht="14">
      <c r="A11" s="49" t="s">
        <v>29</v>
      </c>
      <c r="B11" s="49" t="s">
        <v>68</v>
      </c>
      <c r="C11" s="50"/>
      <c r="D11" s="49" t="s">
        <v>54</v>
      </c>
    </row>
    <row r="12" spans="1:4" ht="14">
      <c r="A12" s="4" t="s">
        <v>53</v>
      </c>
      <c r="B12" s="3"/>
      <c r="C12" s="2"/>
      <c r="D12" s="51" t="s">
        <v>69</v>
      </c>
    </row>
    <row r="13" spans="1:4" ht="14">
      <c r="A13" s="54"/>
      <c r="B13" s="30"/>
      <c r="C13" s="30"/>
      <c r="D13" s="55"/>
    </row>
    <row r="14" spans="1:4" ht="14">
      <c r="A14" s="54"/>
      <c r="B14" s="30"/>
      <c r="C14" s="30"/>
      <c r="D14" s="55"/>
    </row>
    <row r="15" spans="1:4" s="17" customFormat="1" ht="15.5">
      <c r="A15" s="1" t="s">
        <v>38</v>
      </c>
      <c r="B15" s="1"/>
      <c r="C15" s="1"/>
      <c r="D15" s="1"/>
    </row>
    <row r="16" spans="1:4" ht="14">
      <c r="A16" s="30"/>
      <c r="B16" s="30"/>
      <c r="C16" s="56"/>
      <c r="D16" s="57"/>
    </row>
    <row r="17" spans="1:4" ht="14">
      <c r="A17" s="30"/>
      <c r="B17" s="30"/>
      <c r="C17" s="56"/>
      <c r="D17" s="57"/>
    </row>
    <row r="18" spans="1:4" s="17" customFormat="1" ht="15.5">
      <c r="A18" s="22"/>
      <c r="B18" s="22"/>
      <c r="C18" s="9" t="s">
        <v>10</v>
      </c>
      <c r="D18" s="18">
        <f>D19+D20</f>
        <v>102437</v>
      </c>
    </row>
    <row r="19" spans="1:4" ht="14">
      <c r="A19" s="30"/>
      <c r="B19" s="30"/>
      <c r="C19" s="7" t="s">
        <v>21</v>
      </c>
      <c r="D19" s="10">
        <f>D69+D173</f>
        <v>51252</v>
      </c>
    </row>
    <row r="20" spans="1:4" ht="14">
      <c r="A20" s="30"/>
      <c r="B20" s="30"/>
      <c r="C20" s="7" t="s">
        <v>22</v>
      </c>
      <c r="D20" s="10">
        <f>D70+D174+D215</f>
        <v>51185</v>
      </c>
    </row>
    <row r="21" spans="1:4" ht="14">
      <c r="A21" s="30"/>
      <c r="B21" s="30"/>
      <c r="D21" s="57"/>
    </row>
    <row r="22" spans="1:4" s="17" customFormat="1" ht="15.5">
      <c r="A22" s="22"/>
      <c r="B22" s="22"/>
      <c r="C22" s="9" t="s">
        <v>2</v>
      </c>
      <c r="D22" s="18">
        <f>D23+D25+D26</f>
        <v>395295</v>
      </c>
    </row>
    <row r="23" spans="1:4" ht="14">
      <c r="A23" s="30"/>
      <c r="B23" s="30"/>
      <c r="C23" s="45" t="s">
        <v>63</v>
      </c>
      <c r="D23" s="10">
        <f>D73</f>
        <v>22733</v>
      </c>
    </row>
    <row r="24" spans="1:4" s="69" customFormat="1" ht="13">
      <c r="A24" s="72"/>
      <c r="B24" s="72"/>
      <c r="C24" s="46" t="s">
        <v>66</v>
      </c>
      <c r="D24" s="70">
        <f>D74</f>
        <v>19242</v>
      </c>
    </row>
    <row r="25" spans="1:4" ht="14">
      <c r="A25" s="30"/>
      <c r="B25" s="30"/>
      <c r="C25" s="47" t="s">
        <v>64</v>
      </c>
      <c r="D25" s="10">
        <f>D55+D75+D176+D217</f>
        <v>326806</v>
      </c>
    </row>
    <row r="26" spans="1:4" ht="14">
      <c r="A26" s="30"/>
      <c r="B26" s="30"/>
      <c r="C26" s="47" t="s">
        <v>65</v>
      </c>
      <c r="D26" s="10">
        <f>D76+D177</f>
        <v>45756</v>
      </c>
    </row>
    <row r="27" spans="1:4" ht="14">
      <c r="A27" s="30"/>
      <c r="B27" s="30"/>
      <c r="D27" s="57"/>
    </row>
    <row r="28" spans="1:4" s="26" customFormat="1" ht="14">
      <c r="A28" s="32"/>
      <c r="B28" s="32"/>
      <c r="C28" s="8" t="s">
        <v>30</v>
      </c>
      <c r="D28" s="24">
        <f>D18-D22</f>
        <v>-292858</v>
      </c>
    </row>
    <row r="29" spans="1:4" ht="14">
      <c r="A29" s="30"/>
      <c r="B29" s="30"/>
      <c r="C29" s="7" t="s">
        <v>31</v>
      </c>
      <c r="D29" s="10">
        <f>D43+D58+D79+D180+D220</f>
        <v>346673.39</v>
      </c>
    </row>
    <row r="30" spans="1:4" ht="14">
      <c r="A30" s="30"/>
      <c r="B30" s="30"/>
      <c r="C30" s="7" t="s">
        <v>32</v>
      </c>
      <c r="D30" s="10">
        <f>D44</f>
        <v>53815</v>
      </c>
    </row>
    <row r="31" spans="1:4" ht="14">
      <c r="A31" s="30"/>
      <c r="B31" s="30"/>
      <c r="D31" s="57"/>
    </row>
    <row r="32" spans="4:4" ht="14">
      <c r="D32" s="58"/>
    </row>
    <row r="33" spans="4:4" ht="14">
      <c r="D33" s="58"/>
    </row>
    <row r="34" spans="3:4" s="26" customFormat="1" ht="17.5">
      <c r="C34" s="42" t="s">
        <v>40</v>
      </c>
      <c r="D34" s="20"/>
    </row>
    <row r="35" spans="1:4" s="17" customFormat="1" ht="17.5">
      <c r="A35" s="19"/>
      <c r="B35" s="19"/>
      <c r="C35" s="42" t="s">
        <v>41</v>
      </c>
      <c r="D35" s="20"/>
    </row>
    <row r="36" spans="1:4" ht="14">
      <c r="A36" s="61"/>
      <c r="B36" s="61"/>
      <c r="D36" s="10"/>
    </row>
    <row r="37" spans="1:4" s="26" customFormat="1" ht="15.5">
      <c r="A37" s="12" t="s">
        <v>15</v>
      </c>
      <c r="B37" s="12" t="s">
        <v>1</v>
      </c>
      <c r="C37" s="9" t="s">
        <v>16</v>
      </c>
      <c r="D37" s="20"/>
    </row>
    <row r="38" spans="1:4" s="53" customFormat="1" ht="13">
      <c r="A38" s="6" t="s">
        <v>55</v>
      </c>
      <c r="B38" s="6"/>
      <c r="C38" s="59"/>
      <c r="D38" s="60"/>
    </row>
    <row r="39" spans="3:4" s="17" customFormat="1" ht="15.5">
      <c r="C39" s="9" t="s">
        <v>10</v>
      </c>
      <c r="D39" s="18">
        <v>0</v>
      </c>
    </row>
    <row r="40" spans="1:4" s="17" customFormat="1" ht="15.5">
      <c r="A40" s="21"/>
      <c r="B40" s="21"/>
      <c r="C40" s="9" t="s">
        <v>2</v>
      </c>
      <c r="D40" s="18">
        <v>0</v>
      </c>
    </row>
    <row r="41" spans="1:4" ht="14">
      <c r="A41" s="14"/>
      <c r="B41" s="14"/>
      <c r="C41" s="16"/>
      <c r="D41" s="10"/>
    </row>
    <row r="42" spans="1:4" s="26" customFormat="1" ht="14">
      <c r="A42" s="25"/>
      <c r="B42" s="25"/>
      <c r="C42" s="8" t="s">
        <v>30</v>
      </c>
      <c r="D42" s="24">
        <f>D39-D40</f>
        <v>0</v>
      </c>
    </row>
    <row r="43" spans="1:4" ht="14">
      <c r="A43" s="14"/>
      <c r="B43" s="14"/>
      <c r="C43" s="7" t="s">
        <v>31</v>
      </c>
      <c r="D43" s="10">
        <v>53815</v>
      </c>
    </row>
    <row r="44" spans="1:4" ht="14">
      <c r="A44" s="14"/>
      <c r="B44" s="14"/>
      <c r="C44" s="7" t="s">
        <v>32</v>
      </c>
      <c r="D44" s="10">
        <f>D39-D40+D43</f>
        <v>53815</v>
      </c>
    </row>
    <row r="45" spans="1:4" ht="14">
      <c r="A45" s="14"/>
      <c r="B45" s="14"/>
      <c r="D45" s="10"/>
    </row>
    <row r="46" spans="1:4" ht="14">
      <c r="A46" s="14"/>
      <c r="B46" s="14"/>
      <c r="D46" s="10"/>
    </row>
    <row r="47" spans="1:4" ht="14">
      <c r="A47" s="14"/>
      <c r="B47" s="14"/>
      <c r="D47" s="10"/>
    </row>
    <row r="48" spans="1:4" s="26" customFormat="1" ht="17.5">
      <c r="A48" s="25"/>
      <c r="B48" s="25"/>
      <c r="C48" s="42" t="s">
        <v>42</v>
      </c>
      <c r="D48" s="20"/>
    </row>
    <row r="49" spans="1:4" s="17" customFormat="1" ht="17.5">
      <c r="A49" s="12"/>
      <c r="B49" s="12"/>
      <c r="C49" s="42" t="s">
        <v>43</v>
      </c>
      <c r="D49" s="20"/>
    </row>
    <row r="50" spans="1:4" ht="14">
      <c r="A50" s="62"/>
      <c r="B50" s="62"/>
      <c r="C50" s="8"/>
      <c r="D50" s="10"/>
    </row>
    <row r="51" spans="1:4" s="26" customFormat="1" ht="15">
      <c r="A51" s="12" t="s">
        <v>36</v>
      </c>
      <c r="B51" s="36" t="s">
        <v>37</v>
      </c>
      <c r="C51" s="9" t="s">
        <v>44</v>
      </c>
      <c r="D51" s="31"/>
    </row>
    <row r="52" spans="1:4" s="17" customFormat="1" ht="15.5">
      <c r="A52" s="6" t="s">
        <v>55</v>
      </c>
      <c r="B52" s="6"/>
      <c r="C52" s="9"/>
      <c r="D52" s="31"/>
    </row>
    <row r="53" spans="3:4" s="17" customFormat="1" ht="15.5">
      <c r="C53" s="9" t="s">
        <v>10</v>
      </c>
      <c r="D53" s="31">
        <v>0</v>
      </c>
    </row>
    <row r="54" spans="1:4" s="17" customFormat="1" ht="15.5">
      <c r="A54" s="12"/>
      <c r="B54" s="13"/>
      <c r="C54" s="9" t="s">
        <v>2</v>
      </c>
      <c r="D54" s="18">
        <f>D55</f>
        <v>186</v>
      </c>
    </row>
    <row r="55" spans="1:4" s="17" customFormat="1" ht="15.5">
      <c r="A55" s="12"/>
      <c r="B55" s="13"/>
      <c r="C55" s="7" t="s">
        <v>64</v>
      </c>
      <c r="D55" s="10">
        <v>186</v>
      </c>
    </row>
    <row r="56" spans="1:4" ht="14">
      <c r="A56" s="62"/>
      <c r="B56" s="56"/>
      <c r="C56" s="16"/>
      <c r="D56" s="10"/>
    </row>
    <row r="57" spans="1:4" s="26" customFormat="1" ht="14">
      <c r="A57" s="28"/>
      <c r="B57" s="29"/>
      <c r="C57" s="8" t="s">
        <v>30</v>
      </c>
      <c r="D57" s="24">
        <f>D53-D54</f>
        <v>-186</v>
      </c>
    </row>
    <row r="58" spans="1:4" s="17" customFormat="1" ht="15.5">
      <c r="A58" s="12"/>
      <c r="B58" s="13"/>
      <c r="C58" s="7" t="s">
        <v>31</v>
      </c>
      <c r="D58" s="10">
        <v>186</v>
      </c>
    </row>
    <row r="59" spans="1:4" ht="14">
      <c r="A59" s="62"/>
      <c r="B59" s="56"/>
      <c r="D59" s="10"/>
    </row>
    <row r="60" spans="1:4" ht="14">
      <c r="A60" s="62"/>
      <c r="B60" s="56"/>
      <c r="D60" s="10"/>
    </row>
    <row r="61" spans="1:4" ht="14">
      <c r="A61" s="62"/>
      <c r="B61" s="56"/>
      <c r="D61" s="10"/>
    </row>
    <row r="62" spans="1:4" ht="14">
      <c r="A62" s="62"/>
      <c r="B62" s="56"/>
      <c r="D62" s="10"/>
    </row>
    <row r="63" spans="1:4" ht="14">
      <c r="A63" s="62"/>
      <c r="B63" s="56"/>
      <c r="D63" s="10"/>
    </row>
    <row r="64" spans="1:4" ht="14">
      <c r="A64" s="62"/>
      <c r="B64" s="56"/>
      <c r="D64" s="10"/>
    </row>
    <row r="65" spans="1:4" s="17" customFormat="1" ht="17.5">
      <c r="A65" s="12"/>
      <c r="B65" s="13"/>
      <c r="C65" s="42" t="s">
        <v>45</v>
      </c>
      <c r="D65" s="10"/>
    </row>
    <row r="66" spans="1:4" s="17" customFormat="1" ht="17.5">
      <c r="A66" s="12"/>
      <c r="B66" s="13"/>
      <c r="C66" s="42" t="s">
        <v>46</v>
      </c>
      <c r="D66" s="10"/>
    </row>
    <row r="67" spans="1:4" ht="14">
      <c r="A67" s="62"/>
      <c r="B67" s="56"/>
      <c r="D67" s="10"/>
    </row>
    <row r="68" spans="1:4" s="26" customFormat="1" ht="15">
      <c r="A68" s="28"/>
      <c r="B68" s="29"/>
      <c r="C68" s="9" t="s">
        <v>10</v>
      </c>
      <c r="D68" s="18">
        <f>D69+D70</f>
        <v>100337</v>
      </c>
    </row>
    <row r="69" spans="1:4" s="17" customFormat="1" ht="15.5">
      <c r="A69" s="12"/>
      <c r="B69" s="13"/>
      <c r="C69" s="7" t="s">
        <v>21</v>
      </c>
      <c r="D69" s="10">
        <f>D85+D98+D113+D128+D143+D157</f>
        <v>50552</v>
      </c>
    </row>
    <row r="70" spans="1:4" s="17" customFormat="1" ht="15.5">
      <c r="A70" s="12"/>
      <c r="B70" s="13"/>
      <c r="C70" s="7" t="s">
        <v>23</v>
      </c>
      <c r="D70" s="10">
        <f>D86+D99+D114+D129+D158</f>
        <v>49785</v>
      </c>
    </row>
    <row r="71" spans="1:4" ht="14">
      <c r="A71" s="62"/>
      <c r="B71" s="56"/>
      <c r="D71" s="10"/>
    </row>
    <row r="72" spans="1:4" s="17" customFormat="1" ht="15.5">
      <c r="A72" s="12"/>
      <c r="B72" s="13"/>
      <c r="C72" s="9" t="s">
        <v>2</v>
      </c>
      <c r="D72" s="18">
        <f>D73+D75+D76</f>
        <v>298051</v>
      </c>
    </row>
    <row r="73" spans="1:4" s="17" customFormat="1" ht="15.5">
      <c r="A73" s="12"/>
      <c r="B73" s="13"/>
      <c r="C73" s="45" t="s">
        <v>63</v>
      </c>
      <c r="D73" s="10">
        <f>D101+D145+D160+D131</f>
        <v>22733</v>
      </c>
    </row>
    <row r="74" spans="1:4" s="69" customFormat="1" ht="13">
      <c r="A74" s="44"/>
      <c r="B74" s="71"/>
      <c r="C74" s="46" t="s">
        <v>66</v>
      </c>
      <c r="D74" s="70">
        <f>D102+D146+D161+D132</f>
        <v>19242</v>
      </c>
    </row>
    <row r="75" spans="1:4" s="17" customFormat="1" ht="15.5">
      <c r="A75" s="12"/>
      <c r="B75" s="13"/>
      <c r="C75" s="47" t="s">
        <v>64</v>
      </c>
      <c r="D75" s="10">
        <f>D88+D103+D116+D133+D147+D162</f>
        <v>234828</v>
      </c>
    </row>
    <row r="76" spans="1:4" s="17" customFormat="1" ht="15.5">
      <c r="A76" s="12"/>
      <c r="B76" s="13"/>
      <c r="C76" s="47" t="s">
        <v>65</v>
      </c>
      <c r="D76" s="10">
        <f>D89+D104+D117+D134+D148</f>
        <v>40490</v>
      </c>
    </row>
    <row r="77" spans="1:4" ht="14">
      <c r="A77" s="62"/>
      <c r="B77" s="56"/>
      <c r="D77" s="10"/>
    </row>
    <row r="78" spans="1:4" s="17" customFormat="1" ht="15.5">
      <c r="A78" s="12"/>
      <c r="B78" s="13"/>
      <c r="C78" s="8" t="s">
        <v>30</v>
      </c>
      <c r="D78" s="24">
        <f>D68-D72</f>
        <v>-197714</v>
      </c>
    </row>
    <row r="79" spans="1:4" s="26" customFormat="1" ht="14">
      <c r="A79" s="28"/>
      <c r="B79" s="29"/>
      <c r="C79" s="7" t="s">
        <v>31</v>
      </c>
      <c r="D79" s="10">
        <f>D92+D107+D120+D137+D151+D165</f>
        <v>197714</v>
      </c>
    </row>
    <row r="80" spans="1:4" ht="14">
      <c r="A80" s="62"/>
      <c r="B80" s="56"/>
      <c r="D80" s="10"/>
    </row>
    <row r="81" spans="1:4" ht="14">
      <c r="A81" s="62"/>
      <c r="B81" s="56"/>
      <c r="D81" s="10"/>
    </row>
    <row r="82" spans="1:4" s="17" customFormat="1" ht="16.5">
      <c r="A82" s="13" t="s">
        <v>33</v>
      </c>
      <c r="B82" s="13" t="s">
        <v>12</v>
      </c>
      <c r="C82" s="23" t="s">
        <v>34</v>
      </c>
      <c r="D82" s="27"/>
    </row>
    <row r="83" spans="1:4" ht="14">
      <c r="A83" s="6" t="s">
        <v>56</v>
      </c>
      <c r="B83" s="6"/>
      <c r="C83" s="26"/>
      <c r="D83" s="24"/>
    </row>
    <row r="84" spans="3:4" ht="15">
      <c r="C84" s="9" t="s">
        <v>10</v>
      </c>
      <c r="D84" s="24">
        <f>D85+D86</f>
        <v>14900</v>
      </c>
    </row>
    <row r="85" spans="3:4" s="26" customFormat="1" ht="14">
      <c r="C85" s="7" t="s">
        <v>21</v>
      </c>
      <c r="D85" s="10">
        <v>642</v>
      </c>
    </row>
    <row r="86" spans="1:4" s="17" customFormat="1" ht="15.5">
      <c r="A86" s="14"/>
      <c r="B86" s="14"/>
      <c r="C86" s="7" t="s">
        <v>23</v>
      </c>
      <c r="D86" s="10">
        <v>14258</v>
      </c>
    </row>
    <row r="87" spans="1:4" ht="15">
      <c r="A87" s="14"/>
      <c r="B87" s="14"/>
      <c r="C87" s="9" t="s">
        <v>2</v>
      </c>
      <c r="D87" s="18">
        <f>D88+D89</f>
        <v>19727</v>
      </c>
    </row>
    <row r="88" spans="1:4" s="26" customFormat="1" ht="15.5">
      <c r="A88" s="21"/>
      <c r="B88" s="21"/>
      <c r="C88" s="47" t="s">
        <v>64</v>
      </c>
      <c r="D88" s="10">
        <v>16314</v>
      </c>
    </row>
    <row r="89" spans="1:4" s="26" customFormat="1" ht="14">
      <c r="A89" s="14"/>
      <c r="B89" s="14"/>
      <c r="C89" s="47" t="s">
        <v>65</v>
      </c>
      <c r="D89" s="24">
        <v>3413</v>
      </c>
    </row>
    <row r="90" spans="1:4" ht="14">
      <c r="A90" s="14"/>
      <c r="B90" s="14"/>
      <c r="C90" s="16"/>
      <c r="D90" s="10"/>
    </row>
    <row r="91" spans="1:4" s="26" customFormat="1" ht="14">
      <c r="A91" s="14"/>
      <c r="B91" s="14"/>
      <c r="C91" s="8" t="s">
        <v>30</v>
      </c>
      <c r="D91" s="24">
        <f>D84-D87</f>
        <v>-4827</v>
      </c>
    </row>
    <row r="92" spans="1:4" s="17" customFormat="1" ht="15.5">
      <c r="A92" s="25"/>
      <c r="B92" s="25"/>
      <c r="C92" s="7" t="s">
        <v>31</v>
      </c>
      <c r="D92" s="10">
        <v>4827</v>
      </c>
    </row>
    <row r="93" spans="1:4" ht="14">
      <c r="A93" s="14"/>
      <c r="B93" s="14"/>
      <c r="D93" s="10"/>
    </row>
    <row r="94" spans="1:4" ht="14">
      <c r="A94" s="14"/>
      <c r="B94" s="14"/>
      <c r="D94" s="10"/>
    </row>
    <row r="95" spans="1:4" ht="16.5">
      <c r="A95" s="13" t="s">
        <v>3</v>
      </c>
      <c r="B95" s="13" t="s">
        <v>13</v>
      </c>
      <c r="C95" s="23" t="s">
        <v>4</v>
      </c>
      <c r="D95" s="27"/>
    </row>
    <row r="96" spans="1:4" ht="15">
      <c r="A96" s="6" t="s">
        <v>56</v>
      </c>
      <c r="B96" s="6"/>
      <c r="C96" s="34"/>
      <c r="D96" s="18"/>
    </row>
    <row r="97" spans="1:4" ht="15">
      <c r="A97" s="43"/>
      <c r="B97" s="37" t="s">
        <v>28</v>
      </c>
      <c r="C97" s="9" t="s">
        <v>10</v>
      </c>
      <c r="D97" s="18">
        <f>D98+D99</f>
        <v>50273</v>
      </c>
    </row>
    <row r="98" spans="3:4" ht="14">
      <c r="C98" s="7" t="s">
        <v>21</v>
      </c>
      <c r="D98" s="10">
        <v>19562</v>
      </c>
    </row>
    <row r="99" spans="3:4" ht="14">
      <c r="C99" s="7" t="s">
        <v>23</v>
      </c>
      <c r="D99" s="10">
        <v>30711</v>
      </c>
    </row>
    <row r="100" spans="3:4" ht="15">
      <c r="C100" s="9" t="s">
        <v>2</v>
      </c>
      <c r="D100" s="18">
        <f>D101+D103+D104</f>
        <v>207682</v>
      </c>
    </row>
    <row r="101" spans="1:4" s="17" customFormat="1" ht="15.5">
      <c r="A101" s="14"/>
      <c r="B101" s="14"/>
      <c r="C101" s="45" t="s">
        <v>63</v>
      </c>
      <c r="D101" s="10">
        <v>10271</v>
      </c>
    </row>
    <row r="102" spans="1:4" s="69" customFormat="1" ht="13">
      <c r="A102" s="71"/>
      <c r="B102" s="71"/>
      <c r="C102" s="46" t="s">
        <v>66</v>
      </c>
      <c r="D102" s="70">
        <v>9023</v>
      </c>
    </row>
    <row r="103" spans="1:4" ht="14">
      <c r="A103" s="14"/>
      <c r="B103" s="14"/>
      <c r="C103" s="47" t="s">
        <v>64</v>
      </c>
      <c r="D103" s="10">
        <v>174686</v>
      </c>
    </row>
    <row r="104" spans="1:4" s="17" customFormat="1" ht="15.5">
      <c r="A104" s="14"/>
      <c r="B104" s="14"/>
      <c r="C104" s="47" t="s">
        <v>65</v>
      </c>
      <c r="D104" s="24">
        <v>22725</v>
      </c>
    </row>
    <row r="105" spans="1:4" ht="14">
      <c r="A105" s="14"/>
      <c r="B105" s="14"/>
      <c r="D105" s="10"/>
    </row>
    <row r="106" spans="1:4" ht="14">
      <c r="A106" s="14"/>
      <c r="B106" s="14"/>
      <c r="C106" s="8" t="s">
        <v>30</v>
      </c>
      <c r="D106" s="24">
        <f>D97-D100</f>
        <v>-157409</v>
      </c>
    </row>
    <row r="107" spans="1:4" ht="14">
      <c r="A107" s="14"/>
      <c r="B107" s="14"/>
      <c r="C107" s="7" t="s">
        <v>31</v>
      </c>
      <c r="D107" s="10">
        <v>157409</v>
      </c>
    </row>
    <row r="108" spans="1:4" ht="14">
      <c r="A108" s="14"/>
      <c r="B108" s="14"/>
      <c r="D108" s="10"/>
    </row>
    <row r="109" spans="1:4" ht="14">
      <c r="A109" s="14"/>
      <c r="B109" s="14"/>
      <c r="D109" s="10"/>
    </row>
    <row r="110" spans="1:4" ht="16.5">
      <c r="A110" s="13" t="s">
        <v>5</v>
      </c>
      <c r="B110" s="13" t="s">
        <v>13</v>
      </c>
      <c r="C110" s="23" t="s">
        <v>6</v>
      </c>
      <c r="D110" s="10"/>
    </row>
    <row r="111" spans="1:4" ht="15">
      <c r="A111" s="6" t="s">
        <v>56</v>
      </c>
      <c r="B111" s="6"/>
      <c r="C111" s="8"/>
      <c r="D111" s="18"/>
    </row>
    <row r="112" spans="1:4" ht="15">
      <c r="A112" s="37"/>
      <c r="B112" s="37" t="s">
        <v>28</v>
      </c>
      <c r="C112" s="9" t="s">
        <v>10</v>
      </c>
      <c r="D112" s="24">
        <f>D113+D114</f>
        <v>7807</v>
      </c>
    </row>
    <row r="113" spans="1:4" ht="14">
      <c r="A113" s="14"/>
      <c r="B113" s="14"/>
      <c r="C113" s="7" t="s">
        <v>21</v>
      </c>
      <c r="D113" s="10">
        <v>5096</v>
      </c>
    </row>
    <row r="114" spans="3:4" ht="14">
      <c r="C114" s="7" t="s">
        <v>23</v>
      </c>
      <c r="D114" s="10">
        <v>2711</v>
      </c>
    </row>
    <row r="115" spans="3:4" s="17" customFormat="1" ht="15.5">
      <c r="C115" s="9" t="s">
        <v>2</v>
      </c>
      <c r="D115" s="18">
        <f>D116+D117</f>
        <v>27951</v>
      </c>
    </row>
    <row r="116" spans="3:4" ht="14">
      <c r="C116" s="47" t="s">
        <v>64</v>
      </c>
      <c r="D116" s="10">
        <v>21691</v>
      </c>
    </row>
    <row r="117" spans="1:4" ht="14">
      <c r="A117" s="14"/>
      <c r="B117" s="14"/>
      <c r="C117" s="47" t="s">
        <v>65</v>
      </c>
      <c r="D117" s="24">
        <v>6260</v>
      </c>
    </row>
    <row r="118" spans="1:4" ht="14">
      <c r="A118" s="14"/>
      <c r="B118" s="14"/>
      <c r="D118" s="24"/>
    </row>
    <row r="119" spans="1:4" s="26" customFormat="1" ht="14">
      <c r="A119" s="14"/>
      <c r="B119" s="14"/>
      <c r="C119" s="8" t="s">
        <v>30</v>
      </c>
      <c r="D119" s="24">
        <f>D112-D115</f>
        <v>-20144</v>
      </c>
    </row>
    <row r="120" spans="1:4" ht="14">
      <c r="A120" s="14"/>
      <c r="B120" s="14"/>
      <c r="C120" s="7" t="s">
        <v>31</v>
      </c>
      <c r="D120" s="10">
        <v>20144</v>
      </c>
    </row>
    <row r="121" spans="1:4" ht="14">
      <c r="A121" s="14"/>
      <c r="B121" s="14"/>
      <c r="D121" s="10"/>
    </row>
    <row r="122" spans="1:4" ht="14">
      <c r="A122" s="14"/>
      <c r="B122" s="14"/>
      <c r="D122" s="10"/>
    </row>
    <row r="123" spans="1:4" ht="14">
      <c r="A123" s="14"/>
      <c r="B123" s="14"/>
      <c r="D123" s="10"/>
    </row>
    <row r="124" spans="1:4" ht="14">
      <c r="A124" s="14"/>
      <c r="B124" s="14"/>
      <c r="D124" s="10"/>
    </row>
    <row r="125" spans="1:4" s="26" customFormat="1" ht="16.5">
      <c r="A125" s="13" t="s">
        <v>7</v>
      </c>
      <c r="B125" s="13" t="s">
        <v>14</v>
      </c>
      <c r="C125" s="23" t="s">
        <v>24</v>
      </c>
      <c r="D125" s="27"/>
    </row>
    <row r="126" spans="1:4" s="26" customFormat="1" ht="15">
      <c r="A126" s="6" t="s">
        <v>57</v>
      </c>
      <c r="B126" s="6"/>
      <c r="D126" s="18"/>
    </row>
    <row r="127" spans="1:4" s="26" customFormat="1" ht="15">
      <c r="A127" s="14"/>
      <c r="B127" s="14"/>
      <c r="C127" s="9" t="s">
        <v>10</v>
      </c>
      <c r="D127" s="18">
        <f>D128+D129</f>
        <v>21665</v>
      </c>
    </row>
    <row r="128" spans="1:4" s="17" customFormat="1" ht="15.5">
      <c r="A128" s="14"/>
      <c r="B128" s="14"/>
      <c r="C128" s="7" t="s">
        <v>21</v>
      </c>
      <c r="D128" s="10">
        <v>20283</v>
      </c>
    </row>
    <row r="129" spans="1:4" ht="14">
      <c r="A129" s="25"/>
      <c r="B129" s="25"/>
      <c r="C129" s="7" t="s">
        <v>23</v>
      </c>
      <c r="D129" s="10">
        <v>1382</v>
      </c>
    </row>
    <row r="130" spans="3:4" ht="15">
      <c r="C130" s="9" t="s">
        <v>2</v>
      </c>
      <c r="D130" s="18">
        <f>D131+D133+D134</f>
        <v>33785</v>
      </c>
    </row>
    <row r="131" spans="1:4" s="17" customFormat="1" ht="15.5">
      <c r="A131" s="14"/>
      <c r="B131" s="14"/>
      <c r="C131" s="45" t="s">
        <v>63</v>
      </c>
      <c r="D131" s="10">
        <v>11123</v>
      </c>
    </row>
    <row r="132" spans="1:4" s="69" customFormat="1" ht="13">
      <c r="A132" s="71"/>
      <c r="B132" s="71"/>
      <c r="C132" s="46" t="s">
        <v>66</v>
      </c>
      <c r="D132" s="70">
        <v>9000</v>
      </c>
    </row>
    <row r="133" spans="3:4" ht="14">
      <c r="C133" s="47" t="s">
        <v>64</v>
      </c>
      <c r="D133" s="10">
        <v>15927</v>
      </c>
    </row>
    <row r="134" spans="1:4" s="26" customFormat="1" ht="14">
      <c r="A134" s="14"/>
      <c r="B134" s="14"/>
      <c r="C134" s="47" t="s">
        <v>65</v>
      </c>
      <c r="D134" s="24">
        <v>6735</v>
      </c>
    </row>
    <row r="135" spans="1:4" s="65" customFormat="1" ht="14">
      <c r="A135" s="63"/>
      <c r="B135" s="63"/>
      <c r="C135" s="47"/>
      <c r="D135" s="64"/>
    </row>
    <row r="136" spans="1:4" s="17" customFormat="1" ht="15.5">
      <c r="A136" s="21"/>
      <c r="B136" s="21"/>
      <c r="C136" s="8" t="s">
        <v>30</v>
      </c>
      <c r="D136" s="24">
        <f>D127-D130</f>
        <v>-12120</v>
      </c>
    </row>
    <row r="137" spans="1:4" s="17" customFormat="1" ht="15.5">
      <c r="A137" s="14"/>
      <c r="B137" s="14"/>
      <c r="C137" s="7" t="s">
        <v>31</v>
      </c>
      <c r="D137" s="10">
        <v>12120</v>
      </c>
    </row>
    <row r="138" spans="1:4" s="65" customFormat="1" ht="14">
      <c r="A138" s="63"/>
      <c r="B138" s="63"/>
      <c r="D138" s="66"/>
    </row>
    <row r="139" spans="1:4" s="65" customFormat="1" ht="14">
      <c r="A139" s="63"/>
      <c r="B139" s="63"/>
      <c r="D139" s="66"/>
    </row>
    <row r="140" spans="1:4" ht="16.5">
      <c r="A140" s="13" t="s">
        <v>19</v>
      </c>
      <c r="B140" s="13" t="s">
        <v>14</v>
      </c>
      <c r="C140" s="23" t="s">
        <v>20</v>
      </c>
      <c r="D140" s="27"/>
    </row>
    <row r="141" spans="1:4" ht="15">
      <c r="A141" s="6" t="s">
        <v>57</v>
      </c>
      <c r="B141" s="6"/>
      <c r="C141" s="26"/>
      <c r="D141" s="18"/>
    </row>
    <row r="142" spans="1:4" ht="15">
      <c r="A142" s="14"/>
      <c r="B142" s="14"/>
      <c r="C142" s="9" t="s">
        <v>10</v>
      </c>
      <c r="D142" s="18">
        <f>D143</f>
        <v>4269</v>
      </c>
    </row>
    <row r="143" spans="1:4" s="26" customFormat="1" ht="15.5">
      <c r="A143" s="25"/>
      <c r="B143" s="25"/>
      <c r="C143" s="7" t="s">
        <v>21</v>
      </c>
      <c r="D143" s="20">
        <v>4269</v>
      </c>
    </row>
    <row r="144" spans="1:4" s="26" customFormat="1" ht="15">
      <c r="A144" s="25"/>
      <c r="B144" s="25"/>
      <c r="C144" s="9" t="s">
        <v>2</v>
      </c>
      <c r="D144" s="18">
        <f>D145+D147+D148</f>
        <v>6523</v>
      </c>
    </row>
    <row r="145" spans="1:4" s="17" customFormat="1" ht="15.5">
      <c r="A145" s="25"/>
      <c r="B145" s="25"/>
      <c r="C145" s="45" t="s">
        <v>63</v>
      </c>
      <c r="D145" s="10">
        <v>628</v>
      </c>
    </row>
    <row r="146" spans="3:4" s="69" customFormat="1" ht="13">
      <c r="C146" s="46" t="s">
        <v>66</v>
      </c>
      <c r="D146" s="70">
        <v>508</v>
      </c>
    </row>
    <row r="147" spans="3:4" ht="14">
      <c r="C147" s="47" t="s">
        <v>64</v>
      </c>
      <c r="D147" s="10">
        <v>4538</v>
      </c>
    </row>
    <row r="148" spans="1:4" ht="14">
      <c r="A148" s="14"/>
      <c r="B148" s="14"/>
      <c r="C148" s="47" t="s">
        <v>65</v>
      </c>
      <c r="D148" s="10">
        <v>1357</v>
      </c>
    </row>
    <row r="149" spans="1:4" s="65" customFormat="1" ht="14">
      <c r="A149" s="63"/>
      <c r="B149" s="63"/>
      <c r="C149" s="47"/>
      <c r="D149" s="66"/>
    </row>
    <row r="150" spans="1:4" ht="14">
      <c r="A150" s="14"/>
      <c r="B150" s="14"/>
      <c r="C150" s="8" t="s">
        <v>30</v>
      </c>
      <c r="D150" s="24">
        <f>D142-D144</f>
        <v>-2254</v>
      </c>
    </row>
    <row r="151" spans="1:4" ht="14">
      <c r="A151" s="14"/>
      <c r="B151" s="14"/>
      <c r="C151" s="7" t="s">
        <v>31</v>
      </c>
      <c r="D151" s="10">
        <v>2254</v>
      </c>
    </row>
    <row r="152" spans="1:4" s="65" customFormat="1" ht="14">
      <c r="A152" s="63"/>
      <c r="B152" s="63"/>
      <c r="D152" s="66"/>
    </row>
    <row r="153" spans="1:4" s="65" customFormat="1" ht="14">
      <c r="A153" s="63"/>
      <c r="B153" s="63"/>
      <c r="D153" s="66"/>
    </row>
    <row r="154" spans="1:4" ht="16.5">
      <c r="A154" s="13" t="s">
        <v>25</v>
      </c>
      <c r="B154" s="12" t="s">
        <v>26</v>
      </c>
      <c r="C154" s="23" t="s">
        <v>27</v>
      </c>
      <c r="D154" s="27"/>
    </row>
    <row r="155" spans="1:4" ht="15">
      <c r="A155" s="6" t="s">
        <v>58</v>
      </c>
      <c r="B155" s="6"/>
      <c r="C155" s="26"/>
      <c r="D155" s="18"/>
    </row>
    <row r="156" spans="1:4" ht="15">
      <c r="A156" s="14"/>
      <c r="B156" s="14"/>
      <c r="C156" s="9" t="s">
        <v>10</v>
      </c>
      <c r="D156" s="18">
        <f>D157+D158</f>
        <v>1423</v>
      </c>
    </row>
    <row r="157" spans="1:4" ht="14">
      <c r="A157" s="14"/>
      <c r="B157" s="14"/>
      <c r="C157" s="7" t="s">
        <v>21</v>
      </c>
      <c r="D157" s="10">
        <v>700</v>
      </c>
    </row>
    <row r="158" spans="1:4" ht="14">
      <c r="A158" s="25"/>
      <c r="B158" s="25"/>
      <c r="C158" s="7" t="s">
        <v>22</v>
      </c>
      <c r="D158" s="10">
        <v>723</v>
      </c>
    </row>
    <row r="159" spans="1:4" ht="15">
      <c r="A159" s="25"/>
      <c r="B159" s="25"/>
      <c r="C159" s="9" t="s">
        <v>2</v>
      </c>
      <c r="D159" s="18">
        <f>D160+D162</f>
        <v>2383</v>
      </c>
    </row>
    <row r="160" spans="3:4" ht="14">
      <c r="C160" s="45" t="s">
        <v>63</v>
      </c>
      <c r="D160" s="10">
        <v>711</v>
      </c>
    </row>
    <row r="161" spans="3:4" s="69" customFormat="1" ht="13">
      <c r="C161" s="46" t="s">
        <v>66</v>
      </c>
      <c r="D161" s="70">
        <v>711</v>
      </c>
    </row>
    <row r="162" spans="1:4" s="26" customFormat="1" ht="15.5">
      <c r="A162" s="21"/>
      <c r="B162" s="21"/>
      <c r="C162" s="47" t="s">
        <v>64</v>
      </c>
      <c r="D162" s="10">
        <v>1672</v>
      </c>
    </row>
    <row r="163" spans="1:4" s="65" customFormat="1" ht="14">
      <c r="A163" s="63"/>
      <c r="B163" s="63"/>
      <c r="C163" s="47"/>
      <c r="D163" s="66"/>
    </row>
    <row r="164" spans="1:4" s="17" customFormat="1" ht="15.5">
      <c r="A164" s="21"/>
      <c r="B164" s="21"/>
      <c r="C164" s="8" t="s">
        <v>30</v>
      </c>
      <c r="D164" s="24">
        <f>D156-D159</f>
        <v>-960</v>
      </c>
    </row>
    <row r="165" spans="1:4" s="17" customFormat="1" ht="15.5">
      <c r="A165" s="14"/>
      <c r="B165" s="14"/>
      <c r="C165" s="7" t="s">
        <v>31</v>
      </c>
      <c r="D165" s="10">
        <v>960</v>
      </c>
    </row>
    <row r="166" spans="1:4" s="65" customFormat="1" ht="14">
      <c r="A166" s="63"/>
      <c r="B166" s="63"/>
      <c r="D166" s="66"/>
    </row>
    <row r="167" spans="1:4" s="65" customFormat="1" ht="14">
      <c r="A167" s="63"/>
      <c r="B167" s="63"/>
      <c r="D167" s="66"/>
    </row>
    <row r="168" spans="1:4" s="65" customFormat="1" ht="14">
      <c r="A168" s="63"/>
      <c r="B168" s="63"/>
      <c r="D168" s="66"/>
    </row>
    <row r="169" spans="1:4" ht="17.5">
      <c r="A169" s="14"/>
      <c r="B169" s="14"/>
      <c r="C169" s="42" t="s">
        <v>48</v>
      </c>
      <c r="D169" s="33"/>
    </row>
    <row r="170" spans="1:4" ht="17.5">
      <c r="A170" s="14"/>
      <c r="B170" s="14"/>
      <c r="C170" s="42" t="s">
        <v>47</v>
      </c>
      <c r="D170" s="33"/>
    </row>
    <row r="171" spans="1:4" s="65" customFormat="1" ht="14">
      <c r="A171" s="63"/>
      <c r="B171" s="63"/>
      <c r="D171" s="64"/>
    </row>
    <row r="172" spans="1:4" ht="15.5">
      <c r="A172" s="21"/>
      <c r="B172" s="21"/>
      <c r="C172" s="9" t="s">
        <v>10</v>
      </c>
      <c r="D172" s="24">
        <f>D173+D174</f>
        <v>1100</v>
      </c>
    </row>
    <row r="173" spans="1:4" s="26" customFormat="1" ht="15.5">
      <c r="A173" s="21"/>
      <c r="B173" s="21"/>
      <c r="C173" s="7" t="s">
        <v>21</v>
      </c>
      <c r="D173" s="10">
        <f>D188</f>
        <v>700</v>
      </c>
    </row>
    <row r="174" spans="1:4" s="17" customFormat="1" ht="15.5">
      <c r="A174" s="21"/>
      <c r="B174" s="21"/>
      <c r="C174" s="7" t="s">
        <v>22</v>
      </c>
      <c r="D174" s="10">
        <f>D189</f>
        <v>400</v>
      </c>
    </row>
    <row r="175" spans="1:4" s="26" customFormat="1" ht="15.5">
      <c r="A175" s="21"/>
      <c r="B175" s="21"/>
      <c r="C175" s="9" t="s">
        <v>2</v>
      </c>
      <c r="D175" s="24">
        <f>D176+D177</f>
        <v>11158</v>
      </c>
    </row>
    <row r="176" spans="1:4" s="17" customFormat="1" ht="15.5">
      <c r="A176" s="25"/>
      <c r="B176" s="25"/>
      <c r="C176" s="47" t="s">
        <v>64</v>
      </c>
      <c r="D176" s="10">
        <f>D191+D202</f>
        <v>5892</v>
      </c>
    </row>
    <row r="177" spans="1:4" s="26" customFormat="1" ht="14">
      <c r="A177" s="25"/>
      <c r="B177" s="25"/>
      <c r="C177" s="47" t="s">
        <v>65</v>
      </c>
      <c r="D177" s="10">
        <f>D192</f>
        <v>5266</v>
      </c>
    </row>
    <row r="178" spans="1:4" s="65" customFormat="1" ht="14">
      <c r="A178" s="63"/>
      <c r="B178" s="63"/>
      <c r="D178" s="64"/>
    </row>
    <row r="179" spans="1:4" s="26" customFormat="1" ht="14">
      <c r="A179" s="14"/>
      <c r="B179" s="14"/>
      <c r="C179" s="8" t="s">
        <v>30</v>
      </c>
      <c r="D179" s="24">
        <f>D172-D175</f>
        <v>-10058</v>
      </c>
    </row>
    <row r="180" spans="1:4" s="26" customFormat="1" ht="14">
      <c r="A180" s="14"/>
      <c r="B180" s="14"/>
      <c r="C180" s="7" t="s">
        <v>31</v>
      </c>
      <c r="D180" s="10">
        <f>D195+D205</f>
        <v>10058.39</v>
      </c>
    </row>
    <row r="181" spans="1:4" s="65" customFormat="1" ht="14">
      <c r="A181" s="63"/>
      <c r="B181" s="63"/>
      <c r="D181" s="66"/>
    </row>
    <row r="182" spans="1:4" s="65" customFormat="1" ht="14">
      <c r="A182" s="63"/>
      <c r="B182" s="63"/>
      <c r="D182" s="66"/>
    </row>
    <row r="183" spans="1:4" s="65" customFormat="1" ht="14">
      <c r="A183" s="63"/>
      <c r="B183" s="63"/>
      <c r="D183" s="66"/>
    </row>
    <row r="184" spans="1:4" s="65" customFormat="1" ht="14">
      <c r="A184" s="63"/>
      <c r="B184" s="63"/>
      <c r="D184" s="66"/>
    </row>
    <row r="185" spans="1:4" s="26" customFormat="1" ht="16.5">
      <c r="A185" s="13" t="s">
        <v>8</v>
      </c>
      <c r="B185" s="13" t="s">
        <v>11</v>
      </c>
      <c r="C185" s="23" t="s">
        <v>52</v>
      </c>
      <c r="D185" s="10"/>
    </row>
    <row r="186" spans="1:4" s="26" customFormat="1" ht="14">
      <c r="A186" s="6" t="s">
        <v>59</v>
      </c>
      <c r="B186" s="6"/>
      <c r="D186" s="10"/>
    </row>
    <row r="187" spans="1:4" s="26" customFormat="1" ht="15">
      <c r="A187" s="14"/>
      <c r="B187" s="14"/>
      <c r="C187" s="9" t="s">
        <v>10</v>
      </c>
      <c r="D187" s="24">
        <f>D188+D189</f>
        <v>1100</v>
      </c>
    </row>
    <row r="188" spans="1:4" s="26" customFormat="1" ht="14">
      <c r="A188" s="14"/>
      <c r="B188" s="14"/>
      <c r="C188" s="7" t="s">
        <v>21</v>
      </c>
      <c r="D188" s="10">
        <v>700</v>
      </c>
    </row>
    <row r="189" spans="1:4" s="26" customFormat="1" ht="14">
      <c r="A189" s="14"/>
      <c r="B189" s="14"/>
      <c r="C189" s="7" t="s">
        <v>22</v>
      </c>
      <c r="D189" s="10">
        <v>400</v>
      </c>
    </row>
    <row r="190" spans="1:4" s="26" customFormat="1" ht="15">
      <c r="A190" s="14"/>
      <c r="B190" s="14"/>
      <c r="C190" s="9" t="s">
        <v>2</v>
      </c>
      <c r="D190" s="24">
        <f>D191+D192</f>
        <v>11143</v>
      </c>
    </row>
    <row r="191" spans="1:4" ht="14">
      <c r="A191" s="14"/>
      <c r="B191" s="14"/>
      <c r="C191" s="47" t="s">
        <v>64</v>
      </c>
      <c r="D191" s="10">
        <v>5877</v>
      </c>
    </row>
    <row r="192" spans="1:4" ht="14">
      <c r="A192" s="14"/>
      <c r="B192" s="14"/>
      <c r="C192" s="47" t="s">
        <v>65</v>
      </c>
      <c r="D192" s="10">
        <v>5266</v>
      </c>
    </row>
    <row r="193" spans="4:4" s="65" customFormat="1" ht="14">
      <c r="D193" s="64"/>
    </row>
    <row r="194" spans="3:4" ht="14">
      <c r="C194" s="8" t="s">
        <v>30</v>
      </c>
      <c r="D194" s="24">
        <f>D187-D190</f>
        <v>-10043</v>
      </c>
    </row>
    <row r="195" spans="1:4" ht="14">
      <c r="A195" s="14"/>
      <c r="B195" s="14"/>
      <c r="C195" s="7" t="s">
        <v>31</v>
      </c>
      <c r="D195" s="10">
        <v>10043.39</v>
      </c>
    </row>
    <row r="196" spans="1:4" s="65" customFormat="1" ht="14">
      <c r="A196" s="63"/>
      <c r="B196" s="63"/>
      <c r="D196" s="66"/>
    </row>
    <row r="197" spans="1:4" s="65" customFormat="1" ht="14">
      <c r="A197" s="63"/>
      <c r="B197" s="63"/>
      <c r="D197" s="66"/>
    </row>
    <row r="198" spans="1:4" s="26" customFormat="1" ht="16.5">
      <c r="A198" s="13" t="s">
        <v>70</v>
      </c>
      <c r="B198" s="73">
        <v>10.70</v>
      </c>
      <c r="C198" s="23" t="s">
        <v>72</v>
      </c>
      <c r="D198" s="10"/>
    </row>
    <row r="199" spans="1:4" s="26" customFormat="1" ht="14">
      <c r="A199" s="6" t="s">
        <v>71</v>
      </c>
      <c r="B199" s="6"/>
      <c r="D199" s="10"/>
    </row>
    <row r="200" spans="3:4" s="17" customFormat="1" ht="15.5">
      <c r="C200" s="9" t="s">
        <v>10</v>
      </c>
      <c r="D200" s="31">
        <v>0</v>
      </c>
    </row>
    <row r="201" spans="1:4" s="17" customFormat="1" ht="15.5">
      <c r="A201" s="12"/>
      <c r="B201" s="13"/>
      <c r="C201" s="9" t="s">
        <v>2</v>
      </c>
      <c r="D201" s="18">
        <f>D202</f>
        <v>15</v>
      </c>
    </row>
    <row r="202" spans="1:4" s="17" customFormat="1" ht="15.5">
      <c r="A202" s="12"/>
      <c r="B202" s="13"/>
      <c r="C202" s="7" t="s">
        <v>64</v>
      </c>
      <c r="D202" s="10">
        <v>15</v>
      </c>
    </row>
    <row r="203" spans="1:4" ht="14">
      <c r="A203" s="62"/>
      <c r="B203" s="56"/>
      <c r="C203" s="16"/>
      <c r="D203" s="10"/>
    </row>
    <row r="204" spans="1:4" s="26" customFormat="1" ht="14">
      <c r="A204" s="28"/>
      <c r="B204" s="29"/>
      <c r="C204" s="8" t="s">
        <v>30</v>
      </c>
      <c r="D204" s="24">
        <f>D200-D201</f>
        <v>-15</v>
      </c>
    </row>
    <row r="205" spans="1:4" s="17" customFormat="1" ht="15.5">
      <c r="A205" s="12"/>
      <c r="B205" s="13"/>
      <c r="C205" s="7" t="s">
        <v>31</v>
      </c>
      <c r="D205" s="10">
        <v>15</v>
      </c>
    </row>
    <row r="206" spans="1:4" s="65" customFormat="1" ht="14">
      <c r="A206" s="63"/>
      <c r="B206" s="63"/>
      <c r="D206" s="66"/>
    </row>
    <row r="207" spans="1:4" s="65" customFormat="1" ht="14">
      <c r="A207" s="63"/>
      <c r="B207" s="63"/>
      <c r="D207" s="66"/>
    </row>
    <row r="208" spans="1:4" s="65" customFormat="1" ht="14">
      <c r="A208" s="63"/>
      <c r="B208" s="63"/>
      <c r="D208" s="66"/>
    </row>
    <row r="209" spans="1:4" ht="17.5">
      <c r="A209" s="13"/>
      <c r="B209" s="13"/>
      <c r="C209" s="42" t="s">
        <v>50</v>
      </c>
      <c r="D209" s="10"/>
    </row>
    <row r="210" spans="1:4" ht="17.5">
      <c r="A210" s="13"/>
      <c r="B210" s="13"/>
      <c r="C210" s="42" t="s">
        <v>49</v>
      </c>
      <c r="D210" s="10"/>
    </row>
    <row r="211" spans="1:4" s="65" customFormat="1" ht="14">
      <c r="A211" s="63"/>
      <c r="B211" s="63"/>
      <c r="D211" s="66"/>
    </row>
    <row r="212" spans="1:4" ht="15">
      <c r="A212" s="15" t="s">
        <v>17</v>
      </c>
      <c r="B212" s="12" t="s">
        <v>18</v>
      </c>
      <c r="C212" s="9" t="s">
        <v>51</v>
      </c>
      <c r="D212" s="10"/>
    </row>
    <row r="213" spans="1:4" ht="15">
      <c r="A213" s="6" t="s">
        <v>60</v>
      </c>
      <c r="B213" s="6"/>
      <c r="C213" s="9"/>
      <c r="D213" s="10"/>
    </row>
    <row r="214" spans="1:4" ht="15">
      <c r="A214" s="14"/>
      <c r="B214" s="14"/>
      <c r="C214" s="9" t="s">
        <v>10</v>
      </c>
      <c r="D214" s="18">
        <f>D215</f>
        <v>1000</v>
      </c>
    </row>
    <row r="215" spans="1:4" ht="14">
      <c r="A215" s="14"/>
      <c r="B215" s="14"/>
      <c r="C215" s="7" t="s">
        <v>22</v>
      </c>
      <c r="D215" s="10">
        <v>1000</v>
      </c>
    </row>
    <row r="216" spans="1:4" ht="15">
      <c r="A216" s="14"/>
      <c r="B216" s="14"/>
      <c r="C216" s="9" t="s">
        <v>2</v>
      </c>
      <c r="D216" s="18">
        <f>D217</f>
        <v>85900</v>
      </c>
    </row>
    <row r="217" spans="1:4" ht="14">
      <c r="A217" s="14"/>
      <c r="B217" s="14"/>
      <c r="C217" s="47" t="s">
        <v>64</v>
      </c>
      <c r="D217" s="10">
        <v>85900</v>
      </c>
    </row>
    <row r="218" spans="1:4" s="65" customFormat="1" ht="14">
      <c r="A218" s="67"/>
      <c r="B218" s="68"/>
      <c r="D218" s="66"/>
    </row>
    <row r="219" spans="1:4" ht="15">
      <c r="A219" s="15"/>
      <c r="B219" s="12"/>
      <c r="C219" s="8" t="s">
        <v>30</v>
      </c>
      <c r="D219" s="24">
        <f>D214-D216</f>
        <v>-84900</v>
      </c>
    </row>
    <row r="220" spans="3:4" ht="14">
      <c r="C220" s="7" t="s">
        <v>31</v>
      </c>
      <c r="D220" s="10">
        <v>84900</v>
      </c>
    </row>
    <row r="221" spans="4:4" s="65" customFormat="1" ht="14">
      <c r="D221" s="66"/>
    </row>
    <row r="222" spans="4:4" s="65" customFormat="1" ht="14">
      <c r="D222" s="66"/>
    </row>
    <row r="223" spans="1:4" ht="16.5">
      <c r="A223" s="26"/>
      <c r="B223" s="40" t="s">
        <v>75</v>
      </c>
      <c r="C223" s="41"/>
      <c r="D223" s="35" t="s">
        <v>76</v>
      </c>
    </row>
    <row r="224" s="65" customFormat="1" ht="14"/>
    <row r="225" spans="4:4" s="65" customFormat="1" ht="14">
      <c r="D225" s="66"/>
    </row>
    <row r="226" spans="4:4" s="65" customFormat="1" ht="14">
      <c r="D226" s="66"/>
    </row>
    <row r="227" spans="4:4" s="65" customFormat="1" ht="14">
      <c r="D227" s="66"/>
    </row>
    <row r="228" spans="4:4" s="65" customFormat="1" ht="14">
      <c r="D228" s="66"/>
    </row>
    <row r="229" spans="4:4" s="65" customFormat="1" ht="14">
      <c r="D229" s="66"/>
    </row>
    <row r="230" spans="4:4" s="65" customFormat="1" ht="14">
      <c r="D230" s="66"/>
    </row>
    <row r="231" spans="4:4" s="65" customFormat="1" ht="14">
      <c r="D231" s="66"/>
    </row>
    <row r="232" spans="4:4" s="65" customFormat="1" ht="14">
      <c r="D232" s="66"/>
    </row>
    <row r="233" spans="4:4" s="65" customFormat="1" ht="14">
      <c r="D233" s="66"/>
    </row>
  </sheetData>
  <mergeCells count="15">
    <mergeCell ref="A8:D8"/>
    <mergeCell ref="A7:D7"/>
    <mergeCell ref="A12:C12"/>
    <mergeCell ref="A38:B38"/>
    <mergeCell ref="A52:B52"/>
    <mergeCell ref="A15:D15"/>
    <mergeCell ref="A213:B213"/>
    <mergeCell ref="A83:B83"/>
    <mergeCell ref="A96:B96"/>
    <mergeCell ref="A111:B111"/>
    <mergeCell ref="A126:B126"/>
    <mergeCell ref="A141:B141"/>
    <mergeCell ref="A155:B155"/>
    <mergeCell ref="A199:B199"/>
    <mergeCell ref="A186:B186"/>
  </mergeCells>
  <pageMargins left="0.78740157480315" right="0.78740157480315" top="0.590551181102362" bottom="0.590551181102362" header="0.31496062992126" footer="0.31496062992126"/>
  <pageSetup orientation="portrait" paperSize="9" scale="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4_piel_atl</vt:lpstr>
    </vt:vector>
  </TitlesOfParts>
  <Template/>
  <Manager/>
  <Company>Dome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Arta Kešāne</cp:lastModifiedBy>
  <cp:lastPrinted>2026-01-12T08:15:40Z</cp:lastPrinted>
  <dcterms:created xsi:type="dcterms:W3CDTF">1998-04-22T08:53:14Z</dcterms:created>
  <dcterms:modified xsi:type="dcterms:W3CDTF">2026-01-23T08:49:18Z</dcterms:modified>
  <cp:category/>
</cp:coreProperties>
</file>