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20" yWindow="-120" windowWidth="29040" windowHeight="15840" tabRatio="842" activeTab="0"/>
  </bookViews>
  <sheets>
    <sheet name="2 pielikums" sheetId="24" r:id="rId3"/>
  </sheets>
  <definedNames>
    <definedName name="_xlnm.Print_Area" localSheetId="0">'2 pielikums'!$A$1:$D$68</definedName>
    <definedName name="_xlnm.Print_Titles" localSheetId="0">'2 pielikums'!$12:$16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4" l="1"/>
</calcChain>
</file>

<file path=xl/sharedStrings.xml><?xml version="1.0" encoding="utf-8"?>
<sst xmlns="http://schemas.openxmlformats.org/spreadsheetml/2006/main" count="56" uniqueCount="51">
  <si>
    <t>Nosaukums</t>
  </si>
  <si>
    <t>Nodokļu ieņēmumi</t>
  </si>
  <si>
    <t>Nenodokļu ieņēmumi</t>
  </si>
  <si>
    <t>Uzturēšanas izdevumi</t>
  </si>
  <si>
    <t>Iedzīvotāju ienākuma nodoklis</t>
  </si>
  <si>
    <t>Azartspēļu nodoklis</t>
  </si>
  <si>
    <t>Naudas sodi</t>
  </si>
  <si>
    <t>Kārtējie izdevumi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</si>
  <si>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</si>
  <si>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</si>
  <si>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</si>
  <si>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</si>
  <si>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Pašvaldības nodevas un kancelejas nodevas</t>
  </si>
  <si>
    <t>t.sk. dotācija Eiropas Savienības līdzfinansēto projektu īstenošanai</t>
  </si>
  <si>
    <t>Dabas resursu nodoklis</t>
  </si>
  <si>
    <t>Īpašuma nodoklis</t>
  </si>
  <si>
    <t>Sabiedriskā kārtība un drošība</t>
  </si>
  <si>
    <t>Ekonomiskā darbība</t>
  </si>
  <si>
    <t>Vides aizsardzība</t>
  </si>
  <si>
    <t>Pašvaldības teritoriju un mājokļu apsaimniekošana</t>
  </si>
  <si>
    <t>Veselība</t>
  </si>
  <si>
    <t>Atpūta, kultūra un reliģija</t>
  </si>
  <si>
    <t>Izglītība</t>
  </si>
  <si>
    <t>Sociālā aizsardzība</t>
  </si>
  <si>
    <t>Uzturēšanas izdevumu transferti uz citiem budžetiem</t>
  </si>
  <si>
    <t>Ieņēmumi - kopā</t>
  </si>
  <si>
    <t>Izdevumi atbilstoši funkcionālajām kategorijām - kopā</t>
  </si>
  <si>
    <t>Izdevumi atbilstoši ekonomiskajām kategorijām - kopā</t>
  </si>
  <si>
    <t>ieņēmumi un izdevumi</t>
  </si>
  <si>
    <t>Pārējie nenodokļu ieņēmumi un ieņēmumi no pašvaldības īpašuma</t>
  </si>
  <si>
    <t>iznomāšanas un pārdošanas, kā arī pašvaldības kapitāla izmantošanas</t>
  </si>
  <si>
    <t>Kapitālie izdevumi</t>
  </si>
  <si>
    <t>Pašvaldību budžetu transferti</t>
  </si>
  <si>
    <t>Valsts budžeta transferti</t>
  </si>
  <si>
    <t>plāns</t>
  </si>
  <si>
    <t>(euro)</t>
  </si>
  <si>
    <t>2. pielikums</t>
  </si>
  <si>
    <r>
      <t>Vispārējie valdības dienesti</t>
    </r>
    <r>
      <rPr>
        <sz val="9"/>
        <rFont val="Times New Roman"/>
        <family val="1"/>
        <charset val="186"/>
      </rPr>
      <t xml:space="preserve"> (bez iemaksām pašvaldību finanšu izlīdzināšanas fondā)</t>
    </r>
  </si>
  <si>
    <t>Rīgas domes priekšsēdētājs</t>
  </si>
  <si>
    <t>Ieņēmumi no uzņēmējdarbības un īpašuma</t>
  </si>
  <si>
    <t>apstiprinātais</t>
  </si>
  <si>
    <t>Rīgas valstspilsētas pašvaldības 2024. gada pamatbudžeta</t>
  </si>
  <si>
    <t>2024. gada</t>
  </si>
  <si>
    <t>Rīgas domes 2024. gada 31. janvāra</t>
  </si>
  <si>
    <t>saistošajiem noteikumiem Nr. RD-24-257-sn</t>
  </si>
  <si>
    <t>Grozījumi</t>
  </si>
  <si>
    <t>precizētais</t>
  </si>
  <si>
    <t>Kapitālo izdevumu transferti</t>
  </si>
  <si>
    <t>V. Ķirsis</t>
  </si>
  <si>
    <t>(Rīgas domes 2024. gada 20. novembra</t>
  </si>
  <si>
    <t>saistošo noteikumu Nr. RD-24-314-sn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</si>
</sst>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0" fillId="0" borderId="0" xfId="0" applyFont="1" applyFill="1" applyAlignment="1">
      <alignment horizontal="right"/>
    </xf>
    <xf numFmtId="0" fontId="2" fillId="0" borderId="0" xfId="0" applyFont="1" applyFill="1"/>
    <xf numFmtId="0" fontId="5" fillId="0" borderId="0" xfId="0" applyFont="1" applyFill="1" applyAlignment="1">
      <alignment horizontal="centerContinuous"/>
    </xf>
    <xf numFmtId="3" fontId="3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2"/>
    </xf>
    <xf numFmtId="0" fontId="6" fillId="0" borderId="0" xfId="0" applyFont="1" applyFill="1"/>
    <xf numFmtId="0" fontId="3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3" fontId="12" fillId="0" borderId="0" xfId="0" applyNumberFormat="1" applyFont="1" applyFill="1"/>
    <xf numFmtId="0" fontId="12" fillId="0" borderId="0" xfId="0" applyFont="1" applyFill="1" applyAlignment="1">
      <alignment horizontal="left" indent="1"/>
    </xf>
    <xf numFmtId="0" fontId="9" fillId="0" borderId="0" xfId="0" applyFont="1" applyFill="1"/>
    <xf numFmtId="0" fontId="9" fillId="0" borderId="0" xfId="0" applyFont="1" applyFill="1" applyAlignment="1">
      <alignment/>
    </xf>
    <xf numFmtId="0" fontId="12" fillId="0" borderId="0" xfId="0" applyFont="1" applyFill="1" applyAlignment="1">
      <alignment horizontal="left" indent="2"/>
    </xf>
    <xf numFmtId="0" fontId="13" fillId="0" borderId="0" xfId="0" applyFont="1" applyFill="1"/>
    <xf numFmtId="0" fontId="1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1"/>
    </xf>
    <xf numFmtId="0" fontId="6" fillId="0" borderId="0" xfId="0" applyFont="1" applyFill="1"/>
    <xf numFmtId="0" fontId="8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0" xfId="0" applyFont="1" applyFill="1" applyAlignment="1">
      <alignment horizontal="right"/>
    </xf>
    <xf numFmtId="3" fontId="8" fillId="0" borderId="0" xfId="0" applyNumberFormat="1" applyFont="1" applyFill="1"/>
    <xf numFmtId="3" fontId="9" fillId="0" borderId="0" xfId="0" applyNumberFormat="1" applyFont="1" applyFill="1"/>
    <xf numFmtId="3" fontId="3" fillId="0" borderId="0" xfId="0" applyNumberFormat="1" applyFont="1" applyFill="1"/>
    <xf numFmtId="3" fontId="9" fillId="0" borderId="0" xfId="0" applyNumberFormat="1" applyFont="1" applyFill="1"/>
    <xf numFmtId="3" fontId="13" fillId="0" borderId="0" xfId="0" applyNumberFormat="1" applyFont="1" applyFill="1"/>
    <xf numFmtId="3" fontId="12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0" fontId="11" fillId="0" borderId="0" xfId="0" applyFont="1" applyFill="1" applyAlignment="1">
      <alignment horizontal="left" indent="2"/>
    </xf>
    <xf numFmtId="3" fontId="11" fillId="0" borderId="0" xfId="0" applyNumberFormat="1" applyFont="1" applyFill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5"/>
  <sheetViews>
    <sheetView tabSelected="1" workbookViewId="0" topLeftCell="A1">
      <selection pane="topLeft" activeCell="E8" sqref="E8"/>
    </sheetView>
  </sheetViews>
  <sheetFormatPr defaultColWidth="9.144285714285713" defaultRowHeight="12.75"/>
  <cols>
    <col min="1" max="1" width="69.57142857142857" style="7" customWidth="1"/>
    <col min="2" max="3" width="16.714285714285715" style="7" customWidth="1"/>
    <col min="4" max="4" width="16" style="7" bestFit="1" customWidth="1"/>
    <col min="5" max="16384" width="9.142857142857142" style="7"/>
  </cols>
  <sheetData>
    <row r="1" s="2" customFormat="1" ht="15"/>
    <row r="2" spans="1:4" ht="15">
      <c r="A2" s="3"/>
      <c r="D2" s="35" t="s">
        <v>36</v>
      </c>
    </row>
    <row r="3" spans="1:4" ht="15">
      <c r="A3" s="3"/>
      <c r="D3" s="48" t="s">
        <v>43</v>
      </c>
    </row>
    <row r="4" spans="1:4" ht="15">
      <c r="A4" s="2"/>
      <c r="D4" s="48" t="s">
        <v>44</v>
      </c>
    </row>
    <row r="5" spans="4:4" s="2" customFormat="1" ht="15">
      <c r="D5" s="49" t="s">
        <v>49</v>
      </c>
    </row>
    <row r="6" spans="4:4" s="2" customFormat="1" ht="15">
      <c r="D6" s="49" t="s">
        <v>50</v>
      </c>
    </row>
    <row r="7" s="4" customFormat="1" ht="15"/>
    <row r="8" s="4" customFormat="1" ht="15"/>
    <row r="9" s="4" customFormat="1" ht="15"/>
    <row r="10" spans="1:4" s="2" customFormat="1" ht="20.25">
      <c r="A10" s="1" t="s">
        <v>41</v>
      </c>
      <c r="B10" s="1"/>
      <c r="C10" s="1"/>
      <c r="D10" s="1"/>
    </row>
    <row r="11" spans="1:4" s="5" customFormat="1" ht="20.25">
      <c r="A11" s="1" t="s">
        <v>28</v>
      </c>
      <c r="B11" s="1"/>
      <c r="C11" s="1"/>
      <c r="D11" s="1"/>
    </row>
    <row r="12" spans="1:2" ht="12.75">
      <c r="A12" s="8"/>
      <c r="B12" s="18"/>
    </row>
    <row r="13" spans="1:4" s="4" customFormat="1" ht="15">
      <c r="A13" s="32"/>
      <c r="B13" s="45" t="s">
        <v>42</v>
      </c>
      <c r="C13" s="45"/>
      <c r="D13" s="45" t="s">
        <v>42</v>
      </c>
    </row>
    <row r="14" spans="1:4" s="4" customFormat="1" ht="15">
      <c r="A14" s="33" t="s">
        <v>0</v>
      </c>
      <c r="B14" s="46" t="s">
        <v>40</v>
      </c>
      <c r="C14" s="46" t="s">
        <v>45</v>
      </c>
      <c r="D14" s="46" t="s">
        <v>46</v>
      </c>
    </row>
    <row r="15" spans="1:4" s="4" customFormat="1" ht="15">
      <c r="A15" s="33"/>
      <c r="B15" s="46" t="s">
        <v>34</v>
      </c>
      <c r="C15" s="46"/>
      <c r="D15" s="46" t="s">
        <v>34</v>
      </c>
    </row>
    <row r="16" spans="1:4" s="4" customFormat="1" ht="15">
      <c r="A16" s="34"/>
      <c r="B16" s="47" t="s">
        <v>35</v>
      </c>
      <c r="C16" s="47" t="s">
        <v>35</v>
      </c>
      <c r="D16" s="47" t="s">
        <v>35</v>
      </c>
    </row>
    <row r="17" spans="1:4" s="21" customFormat="1" ht="11.25">
      <c r="A17" s="19"/>
      <c r="B17" s="20"/>
      <c r="C17" s="20"/>
      <c r="D17" s="20"/>
    </row>
    <row r="18" spans="1:9" s="10" customFormat="1" ht="16.5">
      <c r="A18" s="10" t="s">
        <v>25</v>
      </c>
      <c r="B18" s="36">
        <f>B19+B25+B32+B35+B37</f>
        <v>1354369588</v>
      </c>
      <c r="C18" s="42">
        <f t="shared" si="0" ref="C18:D18">C19+C25+C32+C35+C37</f>
        <v>65405516</v>
      </c>
      <c r="D18" s="42">
        <f t="shared" si="0"/>
        <v>1419775104</v>
      </c>
      <c r="I18" s="22"/>
    </row>
    <row r="19" spans="1:9" s="11" customFormat="1" ht="15.75">
      <c r="A19" s="12" t="s">
        <v>1</v>
      </c>
      <c r="B19" s="37">
        <f>B20+B21+B22+B23</f>
        <v>943486224</v>
      </c>
      <c r="C19" s="39">
        <f t="shared" si="1" ref="C19:D19">C20+C21+C22+C23</f>
        <v>41346512</v>
      </c>
      <c r="D19" s="39">
        <f t="shared" si="1"/>
        <v>984832736</v>
      </c>
      <c r="I19" s="22"/>
    </row>
    <row r="20" spans="1:9" s="2" customFormat="1" ht="15">
      <c r="A20" s="13" t="s">
        <v>4</v>
      </c>
      <c r="B20" s="9">
        <v>826930242</v>
      </c>
      <c r="C20" s="38">
        <v>41346512</v>
      </c>
      <c r="D20" s="38">
        <f>B20+C20</f>
        <v>868276754</v>
      </c>
      <c r="I20" s="22"/>
    </row>
    <row r="21" spans="1:9" s="2" customFormat="1" ht="15">
      <c r="A21" s="13" t="s">
        <v>15</v>
      </c>
      <c r="B21" s="38">
        <v>115528949</v>
      </c>
      <c r="C21" s="38">
        <v>0</v>
      </c>
      <c r="D21" s="38">
        <f t="shared" si="2" ref="D21:D23">B21+C21</f>
        <v>115528949</v>
      </c>
      <c r="I21" s="22"/>
    </row>
    <row r="22" spans="1:9" s="2" customFormat="1" ht="15">
      <c r="A22" s="13" t="s">
        <v>5</v>
      </c>
      <c r="B22" s="38">
        <v>653033</v>
      </c>
      <c r="C22" s="38">
        <v>0</v>
      </c>
      <c r="D22" s="38">
        <f t="shared" si="2"/>
        <v>653033</v>
      </c>
      <c r="I22" s="22"/>
    </row>
    <row r="23" spans="1:9" s="2" customFormat="1" ht="15">
      <c r="A23" s="13" t="s">
        <v>14</v>
      </c>
      <c r="B23" s="38">
        <v>374000</v>
      </c>
      <c r="C23" s="38">
        <v>0</v>
      </c>
      <c r="D23" s="38">
        <f t="shared" si="2"/>
        <v>374000</v>
      </c>
      <c r="I23" s="22"/>
    </row>
    <row r="24" spans="1:9" s="21" customFormat="1" ht="11.25">
      <c r="A24" s="23"/>
      <c r="B24" s="22"/>
      <c r="C24" s="22"/>
      <c r="D24" s="22"/>
      <c r="I24" s="22"/>
    </row>
    <row r="25" spans="1:9" s="11" customFormat="1" ht="15.75">
      <c r="A25" s="12" t="s">
        <v>2</v>
      </c>
      <c r="B25" s="37">
        <f>SUM(B26:B29)</f>
        <v>23067056</v>
      </c>
      <c r="C25" s="39">
        <f t="shared" si="3" ref="C25:D25">SUM(C26:C29)</f>
        <v>800000</v>
      </c>
      <c r="D25" s="39">
        <f t="shared" si="3"/>
        <v>23867056</v>
      </c>
      <c r="I25" s="22"/>
    </row>
    <row r="26" spans="1:9" s="2" customFormat="1" ht="15">
      <c r="A26" s="13" t="s">
        <v>39</v>
      </c>
      <c r="B26" s="38">
        <v>7100000</v>
      </c>
      <c r="C26" s="38">
        <v>4306908</v>
      </c>
      <c r="D26" s="38">
        <f>B26+C26</f>
        <v>11406908</v>
      </c>
      <c r="I26" s="22"/>
    </row>
    <row r="27" spans="1:9" s="2" customFormat="1" ht="15">
      <c r="A27" s="13" t="s">
        <v>12</v>
      </c>
      <c r="B27" s="38">
        <v>4736800</v>
      </c>
      <c r="C27" s="38">
        <v>462500</v>
      </c>
      <c r="D27" s="38">
        <f t="shared" si="4" ref="D27:D29">B27+C27</f>
        <v>5199300</v>
      </c>
      <c r="I27" s="22"/>
    </row>
    <row r="28" spans="1:9" s="2" customFormat="1" ht="15">
      <c r="A28" s="13" t="s">
        <v>6</v>
      </c>
      <c r="B28" s="38">
        <v>1100000</v>
      </c>
      <c r="C28" s="38">
        <v>1520000</v>
      </c>
      <c r="D28" s="38">
        <f t="shared" si="4"/>
        <v>2620000</v>
      </c>
      <c r="I28" s="22"/>
    </row>
    <row r="29" spans="1:9" s="2" customFormat="1" ht="15">
      <c r="A29" s="13" t="s">
        <v>29</v>
      </c>
      <c r="B29" s="38">
        <v>10130256</v>
      </c>
      <c r="C29" s="38">
        <v>-5489408</v>
      </c>
      <c r="D29" s="38">
        <f t="shared" si="4"/>
        <v>4640848</v>
      </c>
      <c r="I29" s="22"/>
    </row>
    <row r="30" spans="1:9" s="2" customFormat="1" ht="15">
      <c r="A30" s="14" t="s">
        <v>30</v>
      </c>
      <c r="B30" s="38"/>
      <c r="C30" s="38"/>
      <c r="D30" s="38"/>
      <c r="I30" s="22"/>
    </row>
    <row r="31" spans="1:9" s="21" customFormat="1" ht="11.25">
      <c r="A31" s="26"/>
      <c r="B31" s="22"/>
      <c r="C31" s="22"/>
      <c r="D31" s="22"/>
      <c r="I31" s="22"/>
    </row>
    <row r="32" spans="1:9" s="4" customFormat="1" ht="15.75">
      <c r="A32" s="25" t="s">
        <v>33</v>
      </c>
      <c r="B32" s="37">
        <v>350698609</v>
      </c>
      <c r="C32" s="39">
        <v>16039717</v>
      </c>
      <c r="D32" s="39">
        <f>B32+C32</f>
        <v>366738326</v>
      </c>
      <c r="I32" s="22"/>
    </row>
    <row r="33" spans="1:9" s="4" customFormat="1" ht="15">
      <c r="A33" s="43" t="s">
        <v>13</v>
      </c>
      <c r="B33" s="44">
        <v>70300004</v>
      </c>
      <c r="C33" s="44">
        <v>0</v>
      </c>
      <c r="D33" s="44">
        <f>B33+C33</f>
        <v>70300004</v>
      </c>
      <c r="I33" s="22"/>
    </row>
    <row r="34" spans="1:9" s="27" customFormat="1" ht="11.25">
      <c r="A34" s="28"/>
      <c r="B34" s="40"/>
      <c r="C34" s="40"/>
      <c r="D34" s="40"/>
      <c r="I34" s="22"/>
    </row>
    <row r="35" spans="1:9" s="24" customFormat="1" ht="15.75">
      <c r="A35" s="25" t="s">
        <v>32</v>
      </c>
      <c r="B35" s="39">
        <v>9073875</v>
      </c>
      <c r="C35" s="39">
        <v>3212918</v>
      </c>
      <c r="D35" s="39">
        <f>B35+C35</f>
        <v>12286793</v>
      </c>
      <c r="I35" s="22"/>
    </row>
    <row r="36" spans="1:9" s="24" customFormat="1" ht="15.75">
      <c r="A36" s="25"/>
      <c r="B36" s="39"/>
      <c r="C36" s="39"/>
      <c r="D36" s="39"/>
      <c r="I36" s="22"/>
    </row>
    <row r="37" spans="1:9" s="11" customFormat="1" ht="15.75">
      <c r="A37" s="12" t="s">
        <v>10</v>
      </c>
      <c r="B37" s="37">
        <v>28043824</v>
      </c>
      <c r="C37" s="39">
        <v>4006369</v>
      </c>
      <c r="D37" s="39">
        <f>B37+C37</f>
        <v>32050193</v>
      </c>
      <c r="I37" s="22"/>
    </row>
    <row r="38" spans="2:9" s="21" customFormat="1" ht="11.25">
      <c r="B38" s="41"/>
      <c r="C38" s="41"/>
      <c r="D38" s="41"/>
      <c r="I38" s="22"/>
    </row>
    <row r="39" spans="2:9" s="21" customFormat="1" ht="11.25">
      <c r="B39" s="41"/>
      <c r="C39" s="41"/>
      <c r="D39" s="41"/>
      <c r="I39" s="22"/>
    </row>
    <row r="40" spans="1:9" s="30" customFormat="1" ht="16.5">
      <c r="A40" s="31" t="s">
        <v>26</v>
      </c>
      <c r="B40" s="42">
        <f>SUM(B41:B50)</f>
        <v>1545294056</v>
      </c>
      <c r="C40" s="42">
        <f t="shared" si="5" ref="C40:D40">SUM(C41:C50)</f>
        <v>38248418</v>
      </c>
      <c r="D40" s="42">
        <f t="shared" si="5"/>
        <v>1583542474</v>
      </c>
      <c r="I40" s="22"/>
    </row>
    <row r="41" spans="1:9" s="4" customFormat="1" ht="15">
      <c r="A41" s="16" t="s">
        <v>37</v>
      </c>
      <c r="B41" s="38">
        <v>116952157</v>
      </c>
      <c r="C41" s="38">
        <v>-1065081</v>
      </c>
      <c r="D41" s="38">
        <f>B41+C41</f>
        <v>115887076</v>
      </c>
      <c r="I41" s="22"/>
    </row>
    <row r="42" spans="1:9" s="4" customFormat="1" ht="15">
      <c r="A42" s="29" t="s">
        <v>11</v>
      </c>
      <c r="B42" s="38">
        <v>133352577</v>
      </c>
      <c r="C42" s="38">
        <v>6667629</v>
      </c>
      <c r="D42" s="38">
        <f t="shared" si="6" ref="D42:D50">B42+C42</f>
        <v>140020206</v>
      </c>
      <c r="I42" s="22"/>
    </row>
    <row r="43" spans="1:9" s="4" customFormat="1" ht="15">
      <c r="A43" s="16" t="s">
        <v>16</v>
      </c>
      <c r="B43" s="38">
        <v>28782007</v>
      </c>
      <c r="C43" s="38">
        <v>124026</v>
      </c>
      <c r="D43" s="38">
        <f t="shared" si="6"/>
        <v>28906033</v>
      </c>
      <c r="I43" s="22"/>
    </row>
    <row r="44" spans="1:9" s="4" customFormat="1" ht="15">
      <c r="A44" s="16" t="s">
        <v>17</v>
      </c>
      <c r="B44" s="38">
        <v>378915768</v>
      </c>
      <c r="C44" s="38">
        <v>15038380</v>
      </c>
      <c r="D44" s="38">
        <f t="shared" si="6"/>
        <v>393954148</v>
      </c>
      <c r="I44" s="22"/>
    </row>
    <row r="45" spans="1:9" s="4" customFormat="1" ht="15">
      <c r="A45" s="16" t="s">
        <v>18</v>
      </c>
      <c r="B45" s="38">
        <v>8950947</v>
      </c>
      <c r="C45" s="38">
        <v>-95705</v>
      </c>
      <c r="D45" s="38">
        <f t="shared" si="6"/>
        <v>8855242</v>
      </c>
      <c r="I45" s="22"/>
    </row>
    <row r="46" spans="1:9" s="4" customFormat="1" ht="15">
      <c r="A46" s="16" t="s">
        <v>19</v>
      </c>
      <c r="B46" s="38">
        <v>81516616</v>
      </c>
      <c r="C46" s="38">
        <v>-5314899</v>
      </c>
      <c r="D46" s="38">
        <f t="shared" si="6"/>
        <v>76201717</v>
      </c>
      <c r="E46" s="38"/>
      <c r="I46" s="22"/>
    </row>
    <row r="47" spans="1:9" s="4" customFormat="1" ht="15">
      <c r="A47" s="16" t="s">
        <v>20</v>
      </c>
      <c r="B47" s="38">
        <v>8932867</v>
      </c>
      <c r="C47" s="38">
        <v>231395</v>
      </c>
      <c r="D47" s="38">
        <f t="shared" si="6"/>
        <v>9164262</v>
      </c>
      <c r="I47" s="22"/>
    </row>
    <row r="48" spans="1:9" s="4" customFormat="1" ht="15">
      <c r="A48" s="16" t="s">
        <v>21</v>
      </c>
      <c r="B48" s="38">
        <v>45227818</v>
      </c>
      <c r="C48" s="38">
        <v>2772050</v>
      </c>
      <c r="D48" s="38">
        <f t="shared" si="6"/>
        <v>47999868</v>
      </c>
      <c r="I48" s="22"/>
    </row>
    <row r="49" spans="1:9" s="4" customFormat="1" ht="15">
      <c r="A49" s="16" t="s">
        <v>22</v>
      </c>
      <c r="B49" s="38">
        <v>547445077</v>
      </c>
      <c r="C49" s="38">
        <v>20054256</v>
      </c>
      <c r="D49" s="38">
        <f t="shared" si="6"/>
        <v>567499333</v>
      </c>
      <c r="I49" s="22"/>
    </row>
    <row r="50" spans="1:9" s="4" customFormat="1" ht="15">
      <c r="A50" s="16" t="s">
        <v>23</v>
      </c>
      <c r="B50" s="38">
        <v>195218222</v>
      </c>
      <c r="C50" s="38">
        <v>-163633</v>
      </c>
      <c r="D50" s="38">
        <f t="shared" si="6"/>
        <v>195054589</v>
      </c>
      <c r="E50" s="38"/>
      <c r="I50" s="22"/>
    </row>
    <row r="51" spans="2:9" s="21" customFormat="1" ht="11.25">
      <c r="B51" s="41"/>
      <c r="C51" s="41"/>
      <c r="D51" s="41"/>
      <c r="I51" s="22"/>
    </row>
    <row r="52" spans="1:9" s="10" customFormat="1" ht="16.5">
      <c r="A52" s="10" t="s">
        <v>27</v>
      </c>
      <c r="B52" s="36">
        <f>B53+B60+B62</f>
        <v>1545294056</v>
      </c>
      <c r="C52" s="42">
        <f t="shared" si="7" ref="C52:D52">C53+C60+C62</f>
        <v>38248418</v>
      </c>
      <c r="D52" s="42">
        <f t="shared" si="7"/>
        <v>1583542474</v>
      </c>
      <c r="I52" s="22"/>
    </row>
    <row r="53" spans="1:9" s="15" customFormat="1" ht="15.75">
      <c r="A53" s="11" t="s">
        <v>3</v>
      </c>
      <c r="B53" s="37">
        <f>SUM(B54:B58)</f>
        <v>1260058233</v>
      </c>
      <c r="C53" s="39">
        <f t="shared" si="8" ref="C53:D53">SUM(C54:C58)</f>
        <v>45663853</v>
      </c>
      <c r="D53" s="39">
        <f t="shared" si="8"/>
        <v>1305722086</v>
      </c>
      <c r="I53" s="22"/>
    </row>
    <row r="54" spans="1:9" s="2" customFormat="1" ht="15">
      <c r="A54" s="13" t="s">
        <v>7</v>
      </c>
      <c r="B54" s="38">
        <v>789252030</v>
      </c>
      <c r="C54" s="38">
        <v>31849105</v>
      </c>
      <c r="D54" s="38">
        <f>B54+C54</f>
        <v>821101135</v>
      </c>
      <c r="I54" s="22"/>
    </row>
    <row r="55" spans="1:9" s="2" customFormat="1" ht="15">
      <c r="A55" s="13" t="s">
        <v>8</v>
      </c>
      <c r="B55" s="38">
        <v>43763751</v>
      </c>
      <c r="C55" s="38">
        <v>0</v>
      </c>
      <c r="D55" s="38">
        <f t="shared" si="9" ref="D55:D58">B55+C55</f>
        <v>43763751</v>
      </c>
      <c r="I55" s="22"/>
    </row>
    <row r="56" spans="1:9" s="2" customFormat="1" ht="15">
      <c r="A56" s="13" t="s">
        <v>9</v>
      </c>
      <c r="B56" s="38">
        <v>287655958</v>
      </c>
      <c r="C56" s="38">
        <v>5386095</v>
      </c>
      <c r="D56" s="38">
        <f t="shared" si="9"/>
        <v>293042053</v>
      </c>
      <c r="I56" s="22"/>
    </row>
    <row r="57" spans="1:9" s="2" customFormat="1" ht="15">
      <c r="A57" s="13" t="s">
        <v>11</v>
      </c>
      <c r="B57" s="38">
        <v>133352577</v>
      </c>
      <c r="C57" s="38">
        <v>6667629</v>
      </c>
      <c r="D57" s="38">
        <f t="shared" si="9"/>
        <v>140020206</v>
      </c>
      <c r="I57" s="22"/>
    </row>
    <row r="58" spans="1:9" s="2" customFormat="1" ht="15">
      <c r="A58" s="13" t="s">
        <v>24</v>
      </c>
      <c r="B58" s="38">
        <v>6033917</v>
      </c>
      <c r="C58" s="38">
        <v>1761024</v>
      </c>
      <c r="D58" s="38">
        <f t="shared" si="9"/>
        <v>7794941</v>
      </c>
      <c r="I58" s="22"/>
    </row>
    <row r="59" spans="1:9" s="21" customFormat="1" ht="11.25">
      <c r="A59" s="23"/>
      <c r="B59" s="22"/>
      <c r="C59" s="22"/>
      <c r="D59" s="22"/>
      <c r="I59" s="22"/>
    </row>
    <row r="60" spans="1:9" s="11" customFormat="1" ht="15.75">
      <c r="A60" s="11" t="s">
        <v>31</v>
      </c>
      <c r="B60" s="37">
        <v>285235823</v>
      </c>
      <c r="C60" s="39">
        <v>-8376906</v>
      </c>
      <c r="D60" s="39">
        <f>B60+C60</f>
        <v>276858917</v>
      </c>
      <c r="I60" s="22"/>
    </row>
    <row r="61" spans="2:9" s="21" customFormat="1" ht="11.25">
      <c r="B61" s="22"/>
      <c r="C61" s="22"/>
      <c r="D61" s="22"/>
      <c r="I61" s="22"/>
    </row>
    <row r="62" spans="1:9" s="24" customFormat="1" ht="15.75">
      <c r="A62" s="24" t="s">
        <v>47</v>
      </c>
      <c r="B62" s="39">
        <v>0</v>
      </c>
      <c r="C62" s="39">
        <v>961471</v>
      </c>
      <c r="D62" s="39">
        <f>B62+C62</f>
        <v>961471</v>
      </c>
      <c r="I62" s="22"/>
    </row>
    <row r="63" spans="2:9" s="21" customFormat="1" ht="11.25">
      <c r="B63" s="22"/>
      <c r="C63" s="22"/>
      <c r="D63" s="22"/>
      <c r="I63" s="22"/>
    </row>
    <row r="64" spans="2:9" s="21" customFormat="1" ht="11.25">
      <c r="B64" s="22"/>
      <c r="C64" s="22"/>
      <c r="D64" s="22"/>
      <c r="I64" s="22"/>
    </row>
    <row r="65" spans="1:4" s="15" customFormat="1" ht="16.5">
      <c r="A65" s="17" t="s">
        <v>38</v>
      </c>
      <c r="B65" s="6"/>
      <c r="C65" s="6"/>
      <c r="D65" s="6" t="s">
        <v>48</v>
      </c>
    </row>
    <row r="66" s="4" customFormat="1" ht="15"/>
    <row r="67" s="4" customFormat="1" ht="15"/>
    <row r="68" s="4" customFormat="1" ht="15"/>
    <row r="69" s="2" customFormat="1" ht="15"/>
    <row r="70" s="2" customFormat="1" ht="15"/>
    <row r="71" s="2" customFormat="1" ht="15"/>
    <row r="72" s="2" customFormat="1" ht="15"/>
    <row r="73" s="2" customFormat="1" ht="15"/>
    <row r="74" s="2" customFormat="1" ht="15"/>
    <row r="75" s="2" customFormat="1" ht="15"/>
    <row r="76" s="2" customFormat="1" ht="15"/>
    <row r="77" s="2" customFormat="1" ht="15"/>
    <row r="78" s="2" customFormat="1" ht="15"/>
    <row r="79" s="2" customFormat="1" ht="15"/>
    <row r="80" s="2" customFormat="1" ht="15"/>
    <row r="81" s="2" customFormat="1" ht="15"/>
    <row r="82" s="2" customFormat="1" ht="15"/>
    <row r="83" s="2" customFormat="1" ht="15"/>
    <row r="84" s="2" customFormat="1" ht="15"/>
    <row r="85" s="2" customFormat="1" ht="15"/>
    <row r="86" s="2" customFormat="1" ht="15"/>
  </sheetData>
  <mergeCells count="2">
    <mergeCell ref="A10:D10"/>
    <mergeCell ref="A11:D11"/>
  </mergeCells>
  <pageMargins left="0.7874015748031497" right="0.5905511811023623" top="0.3937007874015748" bottom="0.3937007874015748" header="0.5118110236220472" footer="0.11811023622047245"/>
  <pageSetup orientation="portrait" paperSize="9" scale="7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2024-11-05T10:37:13Z</cp:lastPrinted>
  <dcterms:created xsi:type="dcterms:W3CDTF">1998-03-21T09:13:21Z</dcterms:created>
  <dcterms:modified xsi:type="dcterms:W3CDTF">2024-11-21T12:06:46Z</dcterms:modified>
  <cp:category/>
</cp:coreProperties>
</file>