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0109BA4E-98E6-4C4A-A52C-AB9E6C9C3B83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1 pielikums" sheetId="24" r:id="rId1"/>
  </sheets>
  <definedNames>
    <definedName name="_xlnm.Print_Area" localSheetId="0">'1 pielikums'!$A$1:$C$95</definedName>
    <definedName name="_xlnm.Print_Titles" localSheetId="0">'1 pielikums'!$8:$12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4" l="1"/>
  <c r="C90" i="24"/>
  <c r="C88" i="24"/>
  <c r="C80" i="24"/>
  <c r="C71" i="24"/>
  <c r="C69" i="24"/>
  <c r="C52" i="24"/>
  <c r="C50" i="24" s="1"/>
  <c r="C43" i="24"/>
  <c r="C25" i="24"/>
  <c r="C18" i="24"/>
  <c r="C17" i="24"/>
  <c r="C85" i="24" l="1"/>
  <c r="C48" i="24"/>
  <c r="C83" i="24" l="1"/>
  <c r="C79" i="24"/>
  <c r="C78" i="24" s="1"/>
</calcChain>
</file>

<file path=xl/sharedStrings.xml><?xml version="1.0" encoding="utf-8"?>
<sst xmlns="http://schemas.openxmlformats.org/spreadsheetml/2006/main" count="62" uniqueCount="57">
  <si>
    <t>Nosaukums</t>
  </si>
  <si>
    <t>KOPĒJIE IZDEVUMI</t>
  </si>
  <si>
    <t>KOPĒJIE IEŅĒMUMI</t>
  </si>
  <si>
    <t>Nodokļu ieņēmumi</t>
  </si>
  <si>
    <t>Nenodokļu ieņēmumi</t>
  </si>
  <si>
    <t>Uzturēšanas izdevumi</t>
  </si>
  <si>
    <t>Pamatbudžeta ieņēmumi</t>
  </si>
  <si>
    <t>1.</t>
  </si>
  <si>
    <t>1.1.</t>
  </si>
  <si>
    <t>1.2.</t>
  </si>
  <si>
    <t>2.</t>
  </si>
  <si>
    <t>2.1.</t>
  </si>
  <si>
    <t>2.2.</t>
  </si>
  <si>
    <t>3.</t>
  </si>
  <si>
    <t>Pamatbudžets</t>
  </si>
  <si>
    <t>Finansēšana</t>
  </si>
  <si>
    <t>Iedzīvotāju ienākuma nodoklis</t>
  </si>
  <si>
    <t>Azartspēļu nodoklis</t>
  </si>
  <si>
    <t>Naudas sodi</t>
  </si>
  <si>
    <t>Ieņēmumi no ziedojumiem un dāvinājumiem</t>
  </si>
  <si>
    <t>Kārtējie izdevumi</t>
  </si>
  <si>
    <t>budžeta līdzekļu atlikums gada sākumā</t>
  </si>
  <si>
    <t>budžeta līdzekļu atlikums pārskata perioda beigās</t>
  </si>
  <si>
    <t>Procentu izdevumi</t>
  </si>
  <si>
    <t>Subsīdijas, dotācijas un sociālie pabalsti</t>
  </si>
  <si>
    <t>Budžeta iestāžu ieņēmumi</t>
  </si>
  <si>
    <t>Iemaksas pašvaldību finanšu izlīdzināšanas fondā</t>
  </si>
  <si>
    <t>Kapitālie izdevumi</t>
  </si>
  <si>
    <t>Pašvaldības nodevas un kancelejas nodevas</t>
  </si>
  <si>
    <t>Pamatbudžeta izdevumi</t>
  </si>
  <si>
    <t>t.sk. dotācija Eiropas Savienības līdzfinansēto projektu īstenošanai</t>
  </si>
  <si>
    <t>Dabas resursu nodoklis</t>
  </si>
  <si>
    <t>Īpašuma nodoklis</t>
  </si>
  <si>
    <t>Nr.</t>
  </si>
  <si>
    <t>Uzturēšanas izdevumu transferti uz citiem budžetiem</t>
  </si>
  <si>
    <t>Pārējie nenodokļu ieņēmumi un ieņēmumi no pašvaldības īpašuma</t>
  </si>
  <si>
    <t>iznomāšanas un pārdošanas, kā arī pašvaldības kapitāla izmantošanas</t>
  </si>
  <si>
    <t>Pašvaldību budžetu transferti</t>
  </si>
  <si>
    <t>Valsts budžeta transferti</t>
  </si>
  <si>
    <t>Ziedojumu un dāvinājumu ieņēmumi</t>
  </si>
  <si>
    <t>Ziedojumu un dāvinājumu izdevumi</t>
  </si>
  <si>
    <t>plāns</t>
  </si>
  <si>
    <t>(euro)</t>
  </si>
  <si>
    <t>Ziedojumi un dāvinājumi</t>
  </si>
  <si>
    <t>Neto aizņēmumi, t.sk.:</t>
  </si>
  <si>
    <t>Budžeta līdzekļu izmaiņas, t.sk.:</t>
  </si>
  <si>
    <t>1. pielikums</t>
  </si>
  <si>
    <t>Rīgas domes priekšsēdētājs</t>
  </si>
  <si>
    <t>Ieņēmumi no uzņēmējdarbības un īpašuma</t>
  </si>
  <si>
    <t>Aizņēmumi</t>
  </si>
  <si>
    <t>Aizņēmumu atmaksa</t>
  </si>
  <si>
    <t>apstiprinātais</t>
  </si>
  <si>
    <t>Rīgas valstspilsētas pašvaldības konsolidētais budžets 2024. gadam</t>
  </si>
  <si>
    <t>2024. gada</t>
  </si>
  <si>
    <t>V. Ķirsis</t>
  </si>
  <si>
    <t>Rīgas domes 2024. gada 31. janvara</t>
  </si>
  <si>
    <t>saistošajiem noteikumiem Nr. RD-24-257-sn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</si>
</sst>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</font>
    <font>
      <b/>
      <sz val="16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i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14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9" fillId="0" borderId="0" xfId="0" applyFont="1" applyFill="1" applyAlignment="1">
      <alignment horizontal="right"/>
    </xf>
    <xf numFmtId="0" fontId="1" fillId="0" borderId="0" xfId="0" applyFont="1" applyFill="1"/>
    <xf numFmtId="0" fontId="4" fillId="0" borderId="0" xfId="0" applyFont="1" applyFill="1" applyAlignment="1">
      <alignment horizontal="centerContinuous"/>
    </xf>
    <xf numFmtId="0" fontId="2" fillId="0" borderId="1" xfId="0" applyFont="1" applyFill="1" applyBorder="1"/>
    <xf numFmtId="0" fontId="2" fillId="0" borderId="2" xfId="0" applyFont="1" applyFill="1" applyBorder="1" applyAlignment="1">
      <alignment horizontal="centerContinuous"/>
    </xf>
    <xf numFmtId="0" fontId="2" fillId="0" borderId="3" xfId="0" applyFont="1" applyFill="1" applyBorder="1" applyAlignment="1">
      <alignment horizontal="centerContinuous"/>
    </xf>
    <xf numFmtId="0" fontId="2" fillId="0" borderId="4" xfId="0" applyFont="1" applyFill="1" applyBorder="1"/>
    <xf numFmtId="0" fontId="2" fillId="0" borderId="5" xfId="0" applyFont="1" applyFill="1" applyBorder="1" applyAlignment="1">
      <alignment horizontal="centerContinuous"/>
    </xf>
    <xf numFmtId="0" fontId="3" fillId="0" borderId="0" xfId="0" quotePrefix="1" applyFont="1" applyFill="1"/>
    <xf numFmtId="0" fontId="3" fillId="0" borderId="0" xfId="0" applyFont="1" applyFill="1"/>
    <xf numFmtId="0" fontId="2" fillId="0" borderId="0" xfId="0" quotePrefix="1" applyFont="1" applyFill="1"/>
    <xf numFmtId="0" fontId="7" fillId="0" borderId="0" xfId="0" quotePrefix="1" applyFont="1" applyFill="1"/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left"/>
    </xf>
    <xf numFmtId="3" fontId="8" fillId="0" borderId="0" xfId="0" applyNumberFormat="1" applyFont="1" applyFill="1"/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2"/>
    </xf>
    <xf numFmtId="0" fontId="5" fillId="0" borderId="0" xfId="0" applyFont="1" applyFill="1"/>
    <xf numFmtId="0" fontId="8" fillId="0" borderId="0" xfId="0" quotePrefix="1" applyFont="1" applyFill="1"/>
    <xf numFmtId="0" fontId="8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 indent="1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 indent="2"/>
    </xf>
    <xf numFmtId="3" fontId="1" fillId="0" borderId="0" xfId="0" applyNumberFormat="1" applyFont="1" applyFill="1"/>
    <xf numFmtId="0" fontId="9" fillId="0" borderId="0" xfId="0" applyFont="1" applyFill="1" applyBorder="1" applyAlignment="1">
      <alignment horizontal="left"/>
    </xf>
    <xf numFmtId="0" fontId="9" fillId="0" borderId="0" xfId="0" applyFont="1" applyFill="1"/>
    <xf numFmtId="0" fontId="2" fillId="0" borderId="6" xfId="0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centerContinuous"/>
    </xf>
    <xf numFmtId="0" fontId="11" fillId="0" borderId="0" xfId="0" applyFont="1" applyFill="1"/>
    <xf numFmtId="0" fontId="11" fillId="0" borderId="0" xfId="0" quotePrefix="1" applyFont="1" applyFill="1"/>
    <xf numFmtId="0" fontId="11" fillId="0" borderId="0" xfId="0" applyFont="1" applyFill="1" applyAlignment="1">
      <alignment horizontal="left" indent="1"/>
    </xf>
    <xf numFmtId="0" fontId="8" fillId="0" borderId="0" xfId="0" applyFont="1" applyFill="1"/>
    <xf numFmtId="0" fontId="8" fillId="0" borderId="0" xfId="0" applyFont="1" applyFill="1" applyAlignment="1"/>
    <xf numFmtId="0" fontId="11" fillId="0" borderId="0" xfId="0" applyFont="1" applyFill="1" applyAlignment="1">
      <alignment horizontal="left" indent="2"/>
    </xf>
    <xf numFmtId="0" fontId="12" fillId="0" borderId="0" xfId="0" applyFont="1" applyFill="1"/>
    <xf numFmtId="0" fontId="12" fillId="0" borderId="0" xfId="0" applyFont="1" applyFill="1" applyAlignment="1">
      <alignment horizontal="left" indent="1"/>
    </xf>
    <xf numFmtId="3" fontId="3" fillId="0" borderId="0" xfId="0" applyNumberFormat="1" applyFont="1" applyFill="1"/>
    <xf numFmtId="3" fontId="2" fillId="0" borderId="0" xfId="0" applyNumberFormat="1" applyFont="1" applyFill="1"/>
    <xf numFmtId="3" fontId="2" fillId="0" borderId="0" xfId="0" applyNumberFormat="1" applyFont="1" applyFill="1"/>
    <xf numFmtId="3" fontId="11" fillId="0" borderId="0" xfId="0" applyNumberFormat="1" applyFont="1" applyFill="1"/>
    <xf numFmtId="0" fontId="10" fillId="0" borderId="0" xfId="0" applyFont="1" applyFill="1" applyAlignment="1">
      <alignment horizontal="left" indent="2"/>
    </xf>
    <xf numFmtId="0" fontId="13" fillId="0" borderId="0" xfId="0" quotePrefix="1" applyFont="1" applyFill="1"/>
    <xf numFmtId="0" fontId="13" fillId="0" borderId="0" xfId="0" applyFont="1" applyFill="1"/>
    <xf numFmtId="0" fontId="2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center"/>
    </xf>
    <xf numFmtId="3" fontId="13" fillId="0" borderId="0" xfId="0" applyNumberFormat="1" applyFont="1" applyFill="1"/>
    <xf numFmtId="3" fontId="10" fillId="0" borderId="0" xfId="0" applyNumberFormat="1" applyFont="1" applyFill="1" applyAlignment="1">
      <alignment horizontal="right"/>
    </xf>
    <xf numFmtId="3" fontId="12" fillId="0" borderId="0" xfId="0" applyNumberFormat="1" applyFont="1" applyFill="1"/>
    <xf numFmtId="3" fontId="11" fillId="0" borderId="0" xfId="0" applyNumberFormat="1" applyFont="1" applyFill="1" applyAlignment="1">
      <alignment horizontal="right"/>
    </xf>
    <xf numFmtId="3" fontId="9" fillId="0" borderId="0" xfId="0" applyNumberFormat="1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indent="1"/>
    </xf>
    <xf numFmtId="0" fontId="11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left" indent="1"/>
    </xf>
    <xf numFmtId="3" fontId="11" fillId="0" borderId="0" xfId="0" applyNumberFormat="1" applyFont="1" applyFill="1"/>
    <xf numFmtId="0" fontId="11" fillId="0" borderId="0" xfId="0" applyFont="1" applyFill="1" applyBorder="1" applyAlignment="1">
      <alignment horizontal="left" indent="2"/>
    </xf>
    <xf numFmtId="3" fontId="11" fillId="0" borderId="0" xfId="0" quotePrefix="1" applyNumberFormat="1" applyFont="1" applyFill="1"/>
    <xf numFmtId="0" fontId="7" fillId="0" borderId="0" xfId="0" quotePrefix="1" applyFont="1" applyFill="1" applyAlignment="1">
      <alignment horizontal="center"/>
    </xf>
    <xf numFmtId="3" fontId="7" fillId="0" borderId="0" xfId="0" applyNumberFormat="1" applyFont="1" applyFill="1"/>
    <xf numFmtId="0" fontId="2" fillId="0" borderId="0" xfId="0" applyFont="1" applyAlignment="1">
      <alignment horizontal="left" indent="1"/>
    </xf>
    <xf numFmtId="3" fontId="2" fillId="0" borderId="0" xfId="0" applyNumberFormat="1" applyFont="1"/>
    <xf numFmtId="0" fontId="2" fillId="0" borderId="6" xfId="0" applyFont="1" applyFill="1" applyBorder="1"/>
    <xf numFmtId="3" fontId="2" fillId="0" borderId="1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2" fillId="0" borderId="0" xfId="0" quotePrefix="1" applyNumberFormat="1" applyFont="1" applyFill="1"/>
    <xf numFmtId="0" fontId="6" fillId="0" borderId="0" xfId="0" applyFont="1" applyFill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3"/>
  <sheetViews>
    <sheetView tabSelected="1" workbookViewId="0"/>
  </sheetViews>
  <sheetFormatPr defaultRowHeight="12.75" x14ac:dyDescent="0.2"/>
  <cols>
    <col min="1" max="1" width="4.42578125" style="6" bestFit="1" customWidth="1"/>
    <col min="2" max="2" width="67.28515625" style="6" customWidth="1"/>
    <col min="3" max="3" width="20.7109375" style="2" customWidth="1"/>
    <col min="4" max="4" width="9.5703125" style="6" bestFit="1" customWidth="1"/>
    <col min="5" max="5" width="9.140625" style="6"/>
    <col min="6" max="6" width="11.140625" style="6" bestFit="1" customWidth="1"/>
    <col min="7" max="16384" width="9.140625" style="6"/>
  </cols>
  <sheetData>
    <row r="1" spans="1:3" s="1" customFormat="1" ht="15" x14ac:dyDescent="0.25"/>
    <row r="2" spans="1:3" ht="15" x14ac:dyDescent="0.25">
      <c r="B2" s="2"/>
      <c r="C2" s="51" t="s">
        <v>46</v>
      </c>
    </row>
    <row r="3" spans="1:3" ht="15" x14ac:dyDescent="0.25">
      <c r="B3" s="2"/>
      <c r="C3" s="51" t="s">
        <v>55</v>
      </c>
    </row>
    <row r="4" spans="1:3" ht="15" x14ac:dyDescent="0.25">
      <c r="B4" s="1"/>
      <c r="C4" s="51" t="s">
        <v>56</v>
      </c>
    </row>
    <row r="5" spans="1:3" s="1" customFormat="1" ht="15" x14ac:dyDescent="0.25"/>
    <row r="6" spans="1:3" s="1" customFormat="1" ht="15" x14ac:dyDescent="0.25"/>
    <row r="7" spans="1:3" s="4" customFormat="1" ht="20.25" x14ac:dyDescent="0.3">
      <c r="A7" s="76" t="s">
        <v>52</v>
      </c>
      <c r="B7" s="76"/>
      <c r="C7" s="76"/>
    </row>
    <row r="8" spans="1:3" x14ac:dyDescent="0.2">
      <c r="B8" s="7"/>
      <c r="C8" s="52"/>
    </row>
    <row r="9" spans="1:3" s="3" customFormat="1" ht="15" x14ac:dyDescent="0.25">
      <c r="A9" s="8"/>
      <c r="B9" s="9"/>
      <c r="C9" s="72" t="s">
        <v>53</v>
      </c>
    </row>
    <row r="10" spans="1:3" s="3" customFormat="1" ht="15" x14ac:dyDescent="0.25">
      <c r="A10" s="71"/>
      <c r="B10" s="10" t="s">
        <v>0</v>
      </c>
      <c r="C10" s="73" t="s">
        <v>51</v>
      </c>
    </row>
    <row r="11" spans="1:3" s="3" customFormat="1" ht="15" x14ac:dyDescent="0.25">
      <c r="A11" s="33" t="s">
        <v>33</v>
      </c>
      <c r="B11" s="10"/>
      <c r="C11" s="73" t="s">
        <v>41</v>
      </c>
    </row>
    <row r="12" spans="1:3" s="3" customFormat="1" ht="15" x14ac:dyDescent="0.25">
      <c r="A12" s="11"/>
      <c r="B12" s="12"/>
      <c r="C12" s="74" t="s">
        <v>42</v>
      </c>
    </row>
    <row r="13" spans="1:3" s="36" customFormat="1" ht="11.25" x14ac:dyDescent="0.2">
      <c r="A13" s="34"/>
      <c r="B13" s="35"/>
      <c r="C13" s="53"/>
    </row>
    <row r="14" spans="1:3" s="36" customFormat="1" ht="11.25" x14ac:dyDescent="0.2">
      <c r="A14" s="34"/>
      <c r="B14" s="35"/>
      <c r="C14" s="53"/>
    </row>
    <row r="15" spans="1:3" s="14" customFormat="1" ht="18.75" x14ac:dyDescent="0.3">
      <c r="A15" s="49" t="s">
        <v>7</v>
      </c>
      <c r="B15" s="50" t="s">
        <v>2</v>
      </c>
      <c r="C15" s="54">
        <f>C17+C43</f>
        <v>1354472025</v>
      </c>
    </row>
    <row r="16" spans="1:3" s="36" customFormat="1" ht="11.25" x14ac:dyDescent="0.2">
      <c r="A16" s="37"/>
      <c r="C16" s="47"/>
    </row>
    <row r="17" spans="1:3" s="17" customFormat="1" ht="18.75" x14ac:dyDescent="0.3">
      <c r="A17" s="13" t="s">
        <v>8</v>
      </c>
      <c r="B17" s="14" t="s">
        <v>6</v>
      </c>
      <c r="C17" s="44">
        <f>C18+C25+C37+C33+C40</f>
        <v>1354369588</v>
      </c>
    </row>
    <row r="18" spans="1:3" s="18" customFormat="1" ht="15.75" x14ac:dyDescent="0.25">
      <c r="B18" s="19" t="s">
        <v>3</v>
      </c>
      <c r="C18" s="20">
        <f>C19+C20+C21+C22</f>
        <v>943486224</v>
      </c>
    </row>
    <row r="19" spans="1:3" s="1" customFormat="1" ht="15" x14ac:dyDescent="0.25">
      <c r="B19" s="21" t="s">
        <v>16</v>
      </c>
      <c r="C19" s="46">
        <v>826930242</v>
      </c>
    </row>
    <row r="20" spans="1:3" s="1" customFormat="1" ht="15" x14ac:dyDescent="0.25">
      <c r="B20" s="21" t="s">
        <v>32</v>
      </c>
      <c r="C20" s="46">
        <v>115528949</v>
      </c>
    </row>
    <row r="21" spans="1:3" s="1" customFormat="1" ht="15" x14ac:dyDescent="0.25">
      <c r="B21" s="21" t="s">
        <v>17</v>
      </c>
      <c r="C21" s="46">
        <v>653033</v>
      </c>
    </row>
    <row r="22" spans="1:3" s="1" customFormat="1" ht="15" x14ac:dyDescent="0.25">
      <c r="B22" s="21" t="s">
        <v>31</v>
      </c>
      <c r="C22" s="46">
        <v>374000</v>
      </c>
    </row>
    <row r="23" spans="1:3" s="36" customFormat="1" ht="11.25" x14ac:dyDescent="0.2">
      <c r="B23" s="38"/>
      <c r="C23" s="47"/>
    </row>
    <row r="24" spans="1:3" s="36" customFormat="1" ht="11.25" x14ac:dyDescent="0.2">
      <c r="B24" s="38"/>
      <c r="C24" s="47"/>
    </row>
    <row r="25" spans="1:3" s="18" customFormat="1" ht="15.75" x14ac:dyDescent="0.25">
      <c r="B25" s="19" t="s">
        <v>4</v>
      </c>
      <c r="C25" s="20">
        <f>SUM(C26:C29)</f>
        <v>23067056</v>
      </c>
    </row>
    <row r="26" spans="1:3" s="3" customFormat="1" ht="15" x14ac:dyDescent="0.25">
      <c r="B26" s="69" t="s">
        <v>48</v>
      </c>
      <c r="C26" s="70">
        <v>7100000</v>
      </c>
    </row>
    <row r="27" spans="1:3" s="1" customFormat="1" ht="15" x14ac:dyDescent="0.25">
      <c r="B27" s="21" t="s">
        <v>28</v>
      </c>
      <c r="C27" s="46">
        <v>4736800</v>
      </c>
    </row>
    <row r="28" spans="1:3" s="1" customFormat="1" ht="15" x14ac:dyDescent="0.25">
      <c r="B28" s="21" t="s">
        <v>18</v>
      </c>
      <c r="C28" s="46">
        <v>1100000</v>
      </c>
    </row>
    <row r="29" spans="1:3" s="1" customFormat="1" ht="15" x14ac:dyDescent="0.25">
      <c r="B29" s="21" t="s">
        <v>35</v>
      </c>
      <c r="C29" s="46">
        <v>10130256</v>
      </c>
    </row>
    <row r="30" spans="1:3" s="1" customFormat="1" ht="15" x14ac:dyDescent="0.25">
      <c r="B30" s="22" t="s">
        <v>36</v>
      </c>
      <c r="C30" s="46"/>
    </row>
    <row r="31" spans="1:3" s="36" customFormat="1" ht="11.25" x14ac:dyDescent="0.2">
      <c r="B31" s="41"/>
      <c r="C31" s="47"/>
    </row>
    <row r="32" spans="1:3" s="36" customFormat="1" ht="11.25" x14ac:dyDescent="0.2">
      <c r="B32" s="41"/>
      <c r="C32" s="47"/>
    </row>
    <row r="33" spans="1:3" s="3" customFormat="1" ht="15.75" x14ac:dyDescent="0.25">
      <c r="B33" s="40" t="s">
        <v>38</v>
      </c>
      <c r="C33" s="20">
        <v>350698609</v>
      </c>
    </row>
    <row r="34" spans="1:3" s="3" customFormat="1" ht="15" x14ac:dyDescent="0.25">
      <c r="B34" s="48" t="s">
        <v>30</v>
      </c>
      <c r="C34" s="55">
        <v>70300004</v>
      </c>
    </row>
    <row r="35" spans="1:3" s="42" customFormat="1" ht="10.5" x14ac:dyDescent="0.15">
      <c r="B35" s="43"/>
      <c r="C35" s="56"/>
    </row>
    <row r="36" spans="1:3" s="42" customFormat="1" ht="10.5" x14ac:dyDescent="0.15">
      <c r="B36" s="43"/>
      <c r="C36" s="56"/>
    </row>
    <row r="37" spans="1:3" s="39" customFormat="1" ht="15.75" x14ac:dyDescent="0.25">
      <c r="B37" s="40" t="s">
        <v>37</v>
      </c>
      <c r="C37" s="20">
        <v>9073875</v>
      </c>
    </row>
    <row r="38" spans="1:3" s="42" customFormat="1" ht="10.5" x14ac:dyDescent="0.15">
      <c r="B38" s="43"/>
      <c r="C38" s="56"/>
    </row>
    <row r="39" spans="1:3" s="42" customFormat="1" ht="10.5" x14ac:dyDescent="0.15">
      <c r="B39" s="43"/>
      <c r="C39" s="56"/>
    </row>
    <row r="40" spans="1:3" s="18" customFormat="1" ht="15.75" x14ac:dyDescent="0.25">
      <c r="B40" s="19" t="s">
        <v>25</v>
      </c>
      <c r="C40" s="20">
        <v>28043824</v>
      </c>
    </row>
    <row r="41" spans="1:3" s="36" customFormat="1" ht="11.25" x14ac:dyDescent="0.2">
      <c r="C41" s="57"/>
    </row>
    <row r="42" spans="1:3" s="36" customFormat="1" ht="11.25" x14ac:dyDescent="0.2">
      <c r="C42" s="57"/>
    </row>
    <row r="43" spans="1:3" s="17" customFormat="1" ht="16.5" x14ac:dyDescent="0.25">
      <c r="A43" s="16" t="s">
        <v>9</v>
      </c>
      <c r="B43" s="17" t="s">
        <v>39</v>
      </c>
      <c r="C43" s="68">
        <f>SUM(C44:C44)</f>
        <v>102437</v>
      </c>
    </row>
    <row r="44" spans="1:3" s="1" customFormat="1" ht="15" x14ac:dyDescent="0.25">
      <c r="B44" s="21" t="s">
        <v>19</v>
      </c>
      <c r="C44" s="46">
        <v>102437</v>
      </c>
    </row>
    <row r="45" spans="1:3" s="3" customFormat="1" ht="15" x14ac:dyDescent="0.25">
      <c r="C45" s="46"/>
    </row>
    <row r="46" spans="1:3" s="3" customFormat="1" ht="15" x14ac:dyDescent="0.25">
      <c r="C46" s="46"/>
    </row>
    <row r="47" spans="1:3" s="3" customFormat="1" ht="15" x14ac:dyDescent="0.25">
      <c r="C47" s="46"/>
    </row>
    <row r="48" spans="1:3" s="50" customFormat="1" ht="18.75" x14ac:dyDescent="0.3">
      <c r="A48" s="49" t="s">
        <v>10</v>
      </c>
      <c r="B48" s="50" t="s">
        <v>1</v>
      </c>
      <c r="C48" s="54">
        <f>C50+C69</f>
        <v>1545679017</v>
      </c>
    </row>
    <row r="49" spans="1:6" s="36" customFormat="1" ht="11.25" x14ac:dyDescent="0.2">
      <c r="A49" s="37"/>
      <c r="C49" s="47"/>
    </row>
    <row r="50" spans="1:6" s="17" customFormat="1" ht="18.75" x14ac:dyDescent="0.3">
      <c r="A50" s="13" t="s">
        <v>11</v>
      </c>
      <c r="B50" s="14" t="s">
        <v>29</v>
      </c>
      <c r="C50" s="44">
        <f>C52+C59</f>
        <v>1545294056</v>
      </c>
    </row>
    <row r="51" spans="1:6" s="36" customFormat="1" ht="11.25" x14ac:dyDescent="0.2">
      <c r="A51" s="37"/>
      <c r="C51" s="47"/>
    </row>
    <row r="52" spans="1:6" s="23" customFormat="1" ht="15.75" x14ac:dyDescent="0.25">
      <c r="B52" s="18" t="s">
        <v>5</v>
      </c>
      <c r="C52" s="20">
        <f>SUM(C53:C57)</f>
        <v>1260058233</v>
      </c>
    </row>
    <row r="53" spans="1:6" s="1" customFormat="1" ht="15" x14ac:dyDescent="0.25">
      <c r="B53" s="21" t="s">
        <v>20</v>
      </c>
      <c r="C53" s="46">
        <v>789252030</v>
      </c>
    </row>
    <row r="54" spans="1:6" s="1" customFormat="1" ht="15" x14ac:dyDescent="0.25">
      <c r="B54" s="21" t="s">
        <v>23</v>
      </c>
      <c r="C54" s="46">
        <v>43763751</v>
      </c>
    </row>
    <row r="55" spans="1:6" s="1" customFormat="1" ht="15" x14ac:dyDescent="0.25">
      <c r="B55" s="21" t="s">
        <v>24</v>
      </c>
      <c r="C55" s="46">
        <v>287655958</v>
      </c>
      <c r="F55" s="46"/>
    </row>
    <row r="56" spans="1:6" s="1" customFormat="1" ht="15" x14ac:dyDescent="0.25">
      <c r="B56" s="21" t="s">
        <v>26</v>
      </c>
      <c r="C56" s="46">
        <v>133352577</v>
      </c>
    </row>
    <row r="57" spans="1:6" s="1" customFormat="1" ht="15" x14ac:dyDescent="0.25">
      <c r="B57" s="21" t="s">
        <v>34</v>
      </c>
      <c r="C57" s="46">
        <v>6033917</v>
      </c>
    </row>
    <row r="58" spans="1:6" s="36" customFormat="1" ht="11.25" x14ac:dyDescent="0.2">
      <c r="B58" s="38"/>
      <c r="C58" s="47"/>
    </row>
    <row r="59" spans="1:6" s="18" customFormat="1" ht="15.75" x14ac:dyDescent="0.25">
      <c r="B59" s="18" t="s">
        <v>27</v>
      </c>
      <c r="C59" s="20">
        <v>285235823</v>
      </c>
    </row>
    <row r="60" spans="1:6" s="3" customFormat="1" ht="15" x14ac:dyDescent="0.25">
      <c r="C60" s="46"/>
    </row>
    <row r="61" spans="1:6" s="3" customFormat="1" ht="15" x14ac:dyDescent="0.25">
      <c r="C61" s="46"/>
    </row>
    <row r="62" spans="1:6" s="3" customFormat="1" ht="15" x14ac:dyDescent="0.25">
      <c r="C62" s="46"/>
    </row>
    <row r="63" spans="1:6" s="3" customFormat="1" ht="15" x14ac:dyDescent="0.25">
      <c r="C63" s="46"/>
    </row>
    <row r="64" spans="1:6" s="3" customFormat="1" ht="15" x14ac:dyDescent="0.25">
      <c r="C64" s="46"/>
    </row>
    <row r="65" spans="1:3" s="3" customFormat="1" ht="15" x14ac:dyDescent="0.25">
      <c r="C65" s="46"/>
    </row>
    <row r="66" spans="1:3" s="3" customFormat="1" ht="15" x14ac:dyDescent="0.25">
      <c r="C66" s="46"/>
    </row>
    <row r="67" spans="1:3" s="3" customFormat="1" ht="15" x14ac:dyDescent="0.25">
      <c r="C67" s="46"/>
    </row>
    <row r="68" spans="1:3" s="3" customFormat="1" ht="15" x14ac:dyDescent="0.25">
      <c r="C68" s="46"/>
    </row>
    <row r="69" spans="1:3" s="17" customFormat="1" ht="16.5" x14ac:dyDescent="0.25">
      <c r="A69" s="17" t="s">
        <v>12</v>
      </c>
      <c r="B69" s="17" t="s">
        <v>40</v>
      </c>
      <c r="C69" s="68">
        <f>C71+C74</f>
        <v>384961</v>
      </c>
    </row>
    <row r="70" spans="1:3" s="36" customFormat="1" ht="11.25" x14ac:dyDescent="0.2">
      <c r="C70" s="47"/>
    </row>
    <row r="71" spans="1:3" s="18" customFormat="1" ht="15.75" x14ac:dyDescent="0.25">
      <c r="B71" s="18" t="s">
        <v>5</v>
      </c>
      <c r="C71" s="20">
        <f>SUM(C72:C72)</f>
        <v>329205</v>
      </c>
    </row>
    <row r="72" spans="1:3" s="1" customFormat="1" ht="15" x14ac:dyDescent="0.25">
      <c r="B72" s="21" t="s">
        <v>20</v>
      </c>
      <c r="C72" s="46">
        <v>329205</v>
      </c>
    </row>
    <row r="73" spans="1:3" s="36" customFormat="1" ht="11.25" x14ac:dyDescent="0.2">
      <c r="B73" s="38"/>
      <c r="C73" s="47"/>
    </row>
    <row r="74" spans="1:3" s="18" customFormat="1" ht="15.75" x14ac:dyDescent="0.25">
      <c r="A74" s="24"/>
      <c r="B74" s="18" t="s">
        <v>27</v>
      </c>
      <c r="C74" s="20">
        <v>55756</v>
      </c>
    </row>
    <row r="75" spans="1:3" s="3" customFormat="1" ht="15" x14ac:dyDescent="0.25">
      <c r="A75" s="15"/>
      <c r="C75" s="46"/>
    </row>
    <row r="76" spans="1:3" s="3" customFormat="1" ht="15" x14ac:dyDescent="0.25">
      <c r="A76" s="15"/>
      <c r="C76" s="46"/>
    </row>
    <row r="77" spans="1:3" s="3" customFormat="1" ht="15" x14ac:dyDescent="0.25">
      <c r="C77" s="45"/>
    </row>
    <row r="78" spans="1:3" s="17" customFormat="1" ht="16.5" x14ac:dyDescent="0.25">
      <c r="A78" s="67" t="s">
        <v>13</v>
      </c>
      <c r="B78" s="32" t="s">
        <v>15</v>
      </c>
      <c r="C78" s="58">
        <f>C79+C88</f>
        <v>191206992</v>
      </c>
    </row>
    <row r="79" spans="1:3" s="18" customFormat="1" ht="15.75" x14ac:dyDescent="0.25">
      <c r="A79" s="25"/>
      <c r="B79" s="18" t="s">
        <v>14</v>
      </c>
      <c r="C79" s="20">
        <f>C81+C82+C84-C85</f>
        <v>190924468</v>
      </c>
    </row>
    <row r="80" spans="1:3" s="3" customFormat="1" ht="15" x14ac:dyDescent="0.25">
      <c r="A80" s="26"/>
      <c r="B80" s="59" t="s">
        <v>44</v>
      </c>
      <c r="C80" s="46">
        <f>C81+C82</f>
        <v>35204949</v>
      </c>
    </row>
    <row r="81" spans="1:5" s="3" customFormat="1" ht="15" x14ac:dyDescent="0.25">
      <c r="A81" s="26"/>
      <c r="B81" s="27" t="s">
        <v>49</v>
      </c>
      <c r="C81" s="46">
        <v>105194535</v>
      </c>
    </row>
    <row r="82" spans="1:5" s="3" customFormat="1" ht="15" x14ac:dyDescent="0.25">
      <c r="A82" s="26"/>
      <c r="B82" s="27" t="s">
        <v>50</v>
      </c>
      <c r="C82" s="75">
        <v>-69989586</v>
      </c>
    </row>
    <row r="83" spans="1:5" s="3" customFormat="1" ht="15" x14ac:dyDescent="0.25">
      <c r="A83" s="26"/>
      <c r="B83" s="60" t="s">
        <v>45</v>
      </c>
      <c r="C83" s="46">
        <f>C84-C85</f>
        <v>155719519</v>
      </c>
    </row>
    <row r="84" spans="1:5" x14ac:dyDescent="0.2">
      <c r="A84" s="28"/>
      <c r="B84" s="61" t="s">
        <v>21</v>
      </c>
      <c r="C84" s="30">
        <v>155815895</v>
      </c>
      <c r="D84" s="30"/>
      <c r="E84" s="30"/>
    </row>
    <row r="85" spans="1:5" x14ac:dyDescent="0.2">
      <c r="A85" s="28"/>
      <c r="B85" s="61" t="s">
        <v>22</v>
      </c>
      <c r="C85" s="30">
        <f>C17+C84+C81+C82-C50</f>
        <v>96376</v>
      </c>
    </row>
    <row r="86" spans="1:5" s="36" customFormat="1" ht="11.25" x14ac:dyDescent="0.2">
      <c r="A86" s="62"/>
      <c r="B86" s="63"/>
      <c r="C86" s="64"/>
    </row>
    <row r="87" spans="1:5" s="36" customFormat="1" ht="11.25" x14ac:dyDescent="0.2">
      <c r="A87" s="62"/>
      <c r="B87" s="65"/>
      <c r="C87" s="66"/>
    </row>
    <row r="88" spans="1:5" s="18" customFormat="1" ht="15.75" x14ac:dyDescent="0.25">
      <c r="B88" s="18" t="s">
        <v>43</v>
      </c>
      <c r="C88" s="20">
        <f>C89-C90</f>
        <v>282524</v>
      </c>
    </row>
    <row r="89" spans="1:5" x14ac:dyDescent="0.2">
      <c r="A89" s="28"/>
      <c r="B89" s="29" t="s">
        <v>21</v>
      </c>
      <c r="C89" s="30">
        <v>336334</v>
      </c>
    </row>
    <row r="90" spans="1:5" x14ac:dyDescent="0.2">
      <c r="A90" s="28"/>
      <c r="B90" s="29" t="s">
        <v>22</v>
      </c>
      <c r="C90" s="30">
        <f>C43+C89-C69</f>
        <v>53810</v>
      </c>
    </row>
    <row r="91" spans="1:5" s="3" customFormat="1" ht="15" x14ac:dyDescent="0.25">
      <c r="C91" s="1"/>
    </row>
    <row r="92" spans="1:5" s="3" customFormat="1" ht="15" x14ac:dyDescent="0.25">
      <c r="C92" s="1"/>
    </row>
    <row r="93" spans="1:5" s="3" customFormat="1" ht="15" x14ac:dyDescent="0.25">
      <c r="C93" s="1"/>
    </row>
    <row r="94" spans="1:5" s="23" customFormat="1" ht="16.5" x14ac:dyDescent="0.25">
      <c r="B94" s="31" t="s">
        <v>47</v>
      </c>
      <c r="C94" s="5" t="s">
        <v>54</v>
      </c>
    </row>
    <row r="95" spans="1:5" s="3" customFormat="1" ht="15" x14ac:dyDescent="0.25">
      <c r="C95" s="1"/>
    </row>
    <row r="96" spans="1:5" s="1" customFormat="1" ht="15" x14ac:dyDescent="0.25"/>
    <row r="97" s="1" customFormat="1" ht="15" x14ac:dyDescent="0.25"/>
    <row r="98" s="1" customFormat="1" ht="15" x14ac:dyDescent="0.25"/>
    <row r="99" s="1" customFormat="1" ht="15" x14ac:dyDescent="0.25"/>
    <row r="100" s="1" customFormat="1" ht="15" x14ac:dyDescent="0.25"/>
    <row r="101" s="1" customFormat="1" ht="15" x14ac:dyDescent="0.25"/>
    <row r="102" s="1" customFormat="1" ht="15" x14ac:dyDescent="0.25"/>
    <row r="103" s="1" customFormat="1" ht="15" x14ac:dyDescent="0.25"/>
    <row r="104" s="1" customFormat="1" ht="15" x14ac:dyDescent="0.25"/>
    <row r="105" s="1" customFormat="1" ht="15" x14ac:dyDescent="0.25"/>
    <row r="106" s="1" customFormat="1" ht="15" x14ac:dyDescent="0.25"/>
    <row r="107" s="1" customFormat="1" ht="15" x14ac:dyDescent="0.25"/>
    <row r="108" s="1" customFormat="1" ht="15" x14ac:dyDescent="0.25"/>
    <row r="109" s="1" customFormat="1" ht="15" x14ac:dyDescent="0.25"/>
    <row r="110" s="1" customFormat="1" ht="15" x14ac:dyDescent="0.25"/>
    <row r="111" s="1" customFormat="1" ht="15" x14ac:dyDescent="0.25"/>
    <row r="112" s="1" customFormat="1" ht="15" x14ac:dyDescent="0.25"/>
    <row r="113" s="1" customFormat="1" ht="15" x14ac:dyDescent="0.25"/>
  </sheetData>
  <mergeCells count="1">
    <mergeCell ref="A7:C7"/>
  </mergeCells>
  <pageMargins left="0.78740157480314965" right="0.59055118110236227" top="0.39370078740157483" bottom="0.39370078740157483" header="0.51181102362204722" footer="0.11811023622047245"/>
  <pageSetup paperSize="9" scale="85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1 pielikums</vt:lpstr>
      <vt:lpstr>'1 pielikums'!Drukas_apgabals</vt:lpstr>
      <vt:lpstr>'1 pielikums'!Drukāt_virsrakstus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Sujeta</dc:creator>
  <cp:keywords/>
  <dc:description/>
  <cp:lastModifiedBy>Iveta Elsone</cp:lastModifiedBy>
  <cp:lastPrinted>2024-02-01T08:07:57Z</cp:lastPrinted>
  <dcterms:created xsi:type="dcterms:W3CDTF">1998-03-21T09:13:21Z</dcterms:created>
  <dcterms:modified xsi:type="dcterms:W3CDTF">2024-02-01T08:08:12Z</dcterms:modified>
  <cp:category/>
</cp:coreProperties>
</file>