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5D9432FC-AC01-42BA-8267-ED8FF67D1310}" xr6:coauthVersionLast="47" xr6:coauthVersionMax="47" xr10:uidLastSave="{00000000-0000-0000-0000-000000000000}"/>
  <bookViews>
    <workbookView xWindow="-120" yWindow="-120" windowWidth="29040" windowHeight="15840" xr2:uid="{00000000-000D-0000-FFFF-FFFF00000000}"/>
  </bookViews>
  <sheets>
    <sheet name="6.pielikums" sheetId="1" r:id="rId1"/>
    <sheet name="salidzi_2019 un 2018" sheetId="4" state="hidden" r:id="rId2"/>
    <sheet name="Lapa2" sheetId="2" state="hidden" r:id="rId3"/>
    <sheet name="Lapa3" sheetId="3" state="hidden" r:id="rId4"/>
  </sheets>
  <definedNames>
    <definedName name="_xlnm.Print_Area" localSheetId="0">'6.pielikums'!$A$1:$D$1190</definedName>
    <definedName name="_xlnm.Print_Titles" localSheetId="0">'6.pielikums'!$10:$11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5" i="1" l="1"/>
  <c r="D77" i="4"/>
  <c r="D898" i="1"/>
  <c r="D897" i="1"/>
  <c r="C842" i="1"/>
  <c r="C818" i="1"/>
  <c r="D503" i="1"/>
  <c r="D502" i="1"/>
  <c r="D424" i="1"/>
  <c r="D413" i="1"/>
  <c r="D412" i="1"/>
  <c r="D286" i="1"/>
  <c r="E194" i="1"/>
  <c r="E193" i="1"/>
  <c r="E192" i="1"/>
  <c r="E191" i="1"/>
  <c r="E190" i="1"/>
  <c r="E189" i="1"/>
  <c r="E188" i="1"/>
  <c r="E187" i="1"/>
  <c r="E186" i="1"/>
</calcChain>
</file>

<file path=xl/sharedStrings.xml><?xml version="1.0" encoding="utf-8"?>
<sst xmlns="http://schemas.openxmlformats.org/spreadsheetml/2006/main" count="1635" uniqueCount="847">
  <si>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</si>
  <si>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</si>
  <si>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</si>
  <si>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</si>
  <si>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</si>
  <si>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</si>
  <si>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</si>
  <si>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</si>
  <si>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</si>
  <si>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</si>
  <si>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</si>
  <si>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</si>
  <si>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</si>
  <si>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</si>
  <si>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</si>
  <si>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</si>
  <si>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</si>
  <si>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</si>
  <si>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</si>
  <si>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</si>
  <si>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</si>
  <si>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</si>
  <si>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</si>
  <si>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</si>
  <si>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</si>
  <si>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</si>
  <si>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</si>
  <si>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</si>
  <si>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</si>
  <si>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</si>
  <si>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</si>
  <si>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</si>
  <si>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</si>
  <si>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</si>
  <si>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</si>
  <si>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</si>
  <si>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</si>
  <si>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</si>
  <si>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</si>
  <si>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</si>
  <si>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</si>
  <si>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</si>
  <si>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</si>
  <si>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</si>
  <si>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</si>
  <si>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Administratīvās teritorijas labiekārtošana un sanitārā tīrība (ielu, laukumu un citu publiskai lietošanai paredzēto teritoriju apgaismošana)</t>
  </si>
  <si>
    <t>Sakopti kultūras objekti pilsētas teritorijā</t>
  </si>
  <si>
    <t>Nodrošināt sabiedrībai un tūrismam sakārtotu pilsētvidi</t>
  </si>
  <si>
    <t>Kultūrvēsturiskā mantojuma saglabāšana un uzturēšana</t>
  </si>
  <si>
    <t>2.1.</t>
  </si>
  <si>
    <t>2.2.</t>
  </si>
  <si>
    <t>2.3.</t>
  </si>
  <si>
    <t>5.1.</t>
  </si>
  <si>
    <t>5.2.</t>
  </si>
  <si>
    <t>1.5.</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</si>
  <si>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</si>
  <si>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</si>
  <si>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</si>
  <si>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</si>
  <si>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</si>
  <si>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</si>
  <si>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</si>
  <si>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</si>
  <si>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</si>
  <si>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</si>
  <si>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</si>
  <si>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</si>
  <si>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</si>
  <si>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</si>
  <si>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</si>
  <si>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</si>
  <si>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</si>
  <si>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Kapsētu ūdensapgāde (skaits / izmaksas gadā):</t>
  </si>
  <si>
    <t>Rīgas dzīvnieku patversmē uzņemto dzīvnieku skaits (izmaksas gadā)</t>
  </si>
  <si>
    <t>Sabiedriskās tualetes (skaits / izmaksas gadā)</t>
  </si>
  <si>
    <t>Strūklakas (skaits /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</si>
  <si>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</si>
  <si>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</si>
  <si>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</si>
  <si>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</si>
  <si>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</si>
  <si>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</si>
  <si>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</si>
  <si>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</si>
  <si>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</si>
  <si>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</si>
  <si>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</si>
  <si>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</si>
  <si>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</si>
  <si>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</si>
  <si>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</si>
  <si>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</si>
  <si>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</si>
  <si>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20.02.00. Pilsētas luksoforu uzturēšana</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</si>
  <si>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</si>
  <si>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</si>
  <si>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</si>
  <si>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</si>
  <si>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</si>
  <si>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</si>
  <si>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</si>
  <si>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</si>
  <si>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</si>
  <si>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</si>
  <si>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Nodrošināts publisko teritoriju apgaismojums Rīgā </t>
  </si>
  <si>
    <t xml:space="preserve">16.11.00. Sporta pasākumi </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</si>
  <si>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</si>
  <si>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</si>
  <si>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Savlaicīgi apzināts mākslīgo būvju faktiskais tehniskais stāvoklis</t>
  </si>
  <si>
    <t xml:space="preserve">Absolventu skaits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</si>
  <si>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</si>
  <si>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</si>
  <si>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</si>
  <si>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</si>
  <si>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</si>
  <si>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</si>
  <si>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</si>
  <si>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</si>
  <si>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</si>
  <si>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</si>
  <si>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</si>
  <si>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</si>
  <si>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</si>
  <si>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</si>
  <si>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</si>
  <si>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</si>
  <si>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</si>
  <si>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</si>
  <si>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Pašvaldības autonomā funkcija:</t>
  </si>
  <si>
    <t>Nr.p.
k.</t>
  </si>
  <si>
    <t>Programma 
Darbības iznākums
Darbības rezultāta mērķis
Darbības rezultāts/pakalpojums</t>
  </si>
  <si>
    <t>Darbības iznākums:</t>
  </si>
  <si>
    <t>Darbības rezultāta mērķis:</t>
  </si>
  <si>
    <t>Darbības rezultāts/pakalpojums:</t>
  </si>
  <si>
    <t>Rezultatīvie rādītāji (pakalpojuma darbības):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</si>
  <si>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</si>
  <si>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</si>
  <si>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</si>
  <si>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</si>
  <si>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</si>
  <si>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</si>
  <si>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</si>
  <si>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</si>
  <si>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04.05.00. Pilsētas ceļa zīmju uzturēšana</t>
  </si>
  <si>
    <t>Nodrošināta nepārtraukta un droša satiksme pilsētā</t>
  </si>
  <si>
    <t>1.</t>
  </si>
  <si>
    <t>1.4.</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</si>
  <si>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</si>
  <si>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</si>
  <si>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</si>
  <si>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</si>
  <si>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</si>
  <si>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</si>
  <si>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</si>
  <si>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</si>
  <si>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</si>
  <si>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</si>
  <si>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</si>
  <si>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</si>
  <si>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</si>
  <si>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</si>
  <si>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</si>
  <si>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</si>
  <si>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</si>
  <si>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</si>
  <si>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</si>
  <si>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</si>
  <si>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</si>
  <si>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</si>
  <si>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</si>
  <si>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</si>
  <si>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</si>
  <si>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</si>
  <si>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</si>
  <si>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</si>
  <si>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</si>
  <si>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</si>
  <si>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</si>
  <si>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</si>
  <si>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</si>
  <si>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</si>
  <si>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</si>
  <si>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</si>
  <si>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</si>
  <si>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</si>
  <si>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</si>
  <si>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</si>
  <si>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</si>
  <si>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</si>
  <si>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</si>
  <si>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</si>
  <si>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</si>
  <si>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</si>
  <si>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</si>
  <si>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</si>
  <si>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</si>
  <si>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</si>
  <si>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</si>
  <si>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</si>
  <si>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</si>
  <si>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</si>
  <si>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</si>
  <si>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</si>
  <si>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</si>
  <si>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</si>
  <si>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</si>
  <si>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</si>
  <si>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</si>
  <si>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</si>
  <si>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</si>
  <si>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</si>
  <si>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</si>
  <si>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</si>
  <si>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</si>
  <si>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</si>
  <si>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</si>
  <si>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</si>
  <si>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</si>
  <si>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</si>
  <si>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</si>
  <si>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</si>
  <si>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</si>
  <si>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</si>
  <si>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</si>
  <si>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</si>
  <si>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</si>
  <si>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</si>
  <si>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</si>
  <si>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</si>
  <si>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</si>
  <si>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</si>
  <si>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</si>
  <si>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</si>
  <si>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</si>
  <si>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</si>
  <si>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</si>
  <si>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</si>
  <si>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</si>
  <si>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</si>
  <si>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</si>
  <si>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</si>
  <si>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</si>
  <si>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</si>
  <si>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</si>
  <si>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</si>
  <si>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</si>
  <si>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</si>
  <si>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</si>
  <si>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</si>
  <si>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</si>
  <si>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</si>
  <si>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</si>
  <si>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</si>
  <si>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</si>
  <si>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</si>
  <si>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</si>
  <si>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</si>
  <si>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</si>
  <si>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</si>
  <si>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</si>
  <si>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</si>
  <si>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</si>
  <si>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</si>
  <si>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</si>
  <si>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</si>
  <si>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</si>
  <si>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</si>
  <si>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</si>
  <si>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</si>
  <si>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</si>
  <si>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</si>
  <si>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</si>
  <si>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</si>
  <si>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</si>
  <si>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</si>
  <si>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</si>
  <si>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</si>
  <si>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</si>
  <si>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</si>
  <si>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</si>
  <si>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Nodrošināta publisko teritoriju apgaismošana</t>
  </si>
  <si>
    <t xml:space="preserve">Nodrošināta luksoforu uzturēšana ielu, ceļu un transporta infrastruktūrā </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</si>
  <si>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</si>
  <si>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</si>
  <si>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</si>
  <si>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</si>
  <si>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</si>
  <si>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</si>
  <si>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</si>
  <si>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</si>
  <si>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</si>
  <si>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</si>
  <si>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</si>
  <si>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</si>
  <si>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</si>
  <si>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</si>
  <si>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</si>
  <si>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</si>
  <si>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</si>
  <si>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</si>
  <si>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</si>
  <si>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</si>
  <si>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</si>
  <si>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</si>
  <si>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</si>
  <si>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</si>
  <si>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</si>
  <si>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</si>
  <si>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</si>
  <si>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</si>
  <si>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</si>
  <si>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</si>
  <si>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</si>
  <si>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</si>
  <si>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</si>
  <si>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</si>
  <si>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</si>
  <si>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</si>
  <si>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</si>
  <si>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</si>
  <si>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</si>
  <si>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</si>
  <si>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</si>
  <si>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</si>
  <si>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</si>
  <si>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</si>
  <si>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</si>
  <si>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</si>
  <si>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</si>
  <si>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</si>
  <si>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</si>
  <si>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</si>
  <si>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</si>
  <si>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</si>
  <si>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</si>
  <si>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</si>
  <si>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</si>
  <si>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</si>
  <si>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</si>
  <si>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</si>
  <si>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</si>
  <si>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</si>
  <si>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</si>
  <si>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</si>
  <si>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</si>
  <si>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</si>
  <si>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</si>
  <si>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</si>
  <si>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</si>
  <si>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</si>
  <si>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</si>
  <si>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</si>
  <si>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</si>
  <si>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</si>
  <si>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</si>
  <si>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</si>
  <si>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</si>
  <si>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</si>
  <si>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</si>
  <si>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</si>
  <si>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</si>
  <si>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</si>
  <si>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</si>
  <si>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</si>
  <si>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</si>
  <si>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</si>
  <si>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</si>
  <si>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</si>
  <si>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</si>
  <si>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</si>
  <si>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</si>
  <si>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</si>
  <si>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</si>
  <si>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</si>
  <si>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</si>
  <si>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</si>
  <si>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</si>
  <si>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</si>
  <si>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</si>
  <si>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</si>
  <si>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</si>
  <si>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</si>
  <si>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</si>
  <si>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</si>
  <si>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</si>
  <si>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</si>
  <si>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</si>
  <si>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</si>
  <si>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</si>
  <si>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</si>
  <si>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</si>
  <si>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</si>
  <si>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</si>
  <si>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</si>
  <si>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</si>
  <si>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</si>
  <si>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</si>
  <si>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</si>
  <si>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</si>
  <si>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</si>
  <si>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</si>
  <si>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</si>
  <si>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</si>
  <si>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</si>
  <si>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</si>
  <si>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</si>
  <si>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</si>
  <si>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</si>
  <si>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</si>
  <si>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</si>
  <si>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</si>
  <si>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</si>
  <si>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</si>
  <si>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</si>
  <si>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</si>
  <si>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</si>
  <si>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</si>
  <si>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</si>
  <si>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</si>
  <si>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</si>
  <si>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</si>
  <si>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</si>
  <si>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</si>
  <si>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</si>
  <si>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</si>
  <si>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</si>
  <si>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</si>
  <si>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</si>
  <si>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</si>
  <si>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</si>
  <si>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</si>
  <si>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</si>
  <si>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</si>
  <si>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</si>
  <si>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</si>
  <si>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</si>
  <si>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</si>
  <si>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</si>
  <si>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</si>
  <si>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</si>
  <si>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</si>
  <si>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</si>
  <si>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</si>
  <si>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</si>
  <si>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</si>
  <si>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</si>
  <si>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</si>
  <si>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</si>
  <si>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</si>
  <si>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</si>
  <si>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4.5.</t>
  </si>
  <si>
    <t>4.6.</t>
  </si>
  <si>
    <t>4.7.</t>
  </si>
  <si>
    <t>4.8.</t>
  </si>
  <si>
    <t>8.1.</t>
  </si>
  <si>
    <t>8.2.</t>
  </si>
  <si>
    <t>AP2027 Rīcības plāna un Investīciju plāna izstrāde</t>
  </si>
  <si>
    <t>Būvju situācijas plāna sagatavošana (izmaksas gadā)</t>
  </si>
  <si>
    <t>Detālplānojumu izstrāde un administratīvā pārraudzība (izmaksas gadā)</t>
  </si>
  <si>
    <t>Sugu skaits dzīvnieku kolekcijā</t>
  </si>
  <si>
    <t>Apmeklētāju skaits</t>
  </si>
  <si>
    <t>Departamentā konsultēto apmeklētāju skaits (klātiene / zvanu centrs)</t>
  </si>
  <si>
    <t>Finansējums sakrālā mantojuma objektu saglabāšanai (skaits / izmaksas gadā)</t>
  </si>
  <si>
    <t>04.03.00. Pilsētas transportbūvju uzturēšana</t>
  </si>
  <si>
    <t>Sporta nodarbības Rīgas apkaimju iedzīvotājiem (izmaksas gadā)</t>
  </si>
  <si>
    <t>Līdzfinansējums individuālajiem sportistiem, atsevišķiem komandas dalībniekiem un komandām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</si>
  <si>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</si>
  <si>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</si>
  <si>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</si>
  <si>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</si>
  <si>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</si>
  <si>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</si>
  <si>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Ārvalstu tūristu skaits Rīgas viesnīcās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</si>
  <si>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</si>
  <si>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</si>
  <si>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</si>
  <si>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</si>
  <si>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</si>
  <si>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</si>
  <si>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</si>
  <si>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05.02.00. Kapsētu programma</t>
  </si>
  <si>
    <t>Sakopta kapsētu vide; 
Bezpiederīgo mirušo apbedīšana un kremēšana</t>
  </si>
  <si>
    <t>6.1.</t>
  </si>
  <si>
    <t>6.2.</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</si>
  <si>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</si>
  <si>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</si>
  <si>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</si>
  <si>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</si>
  <si>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</si>
  <si>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</si>
  <si>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Sagatavotas pilsētvides objektu pases un atļaujas  (izmaksas gadā)</t>
  </si>
  <si>
    <t>Zvanu centra apkalpotie klienti klātienē (izmaksas gadā)</t>
  </si>
  <si>
    <t>Arhīva sniegtie pakalpojumi (izmaksas gadā)</t>
  </si>
  <si>
    <t>Pašvaldībai piederošā un piekrītošā nekustamā īpašuma racionāla un lietderīga izmantošana, nekustamā īpašuma pārvaldības 
attīstīšana</t>
  </si>
  <si>
    <t xml:space="preserve">Noslēgti līgumi par servitūtu u. c. lietu tiesību nodibināšanu, nekustamā īpašuma </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</si>
  <si>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</si>
  <si>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</si>
  <si>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</si>
  <si>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</si>
  <si>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</si>
  <si>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</si>
  <si>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</si>
  <si>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</si>
  <si>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</si>
  <si>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</si>
  <si>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</si>
  <si>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</si>
  <si>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</si>
  <si>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</si>
  <si>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</si>
  <si>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</si>
  <si>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</si>
  <si>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Nodrošināt mākslinieciski augstvērtīga kultūras pakalpojuma pieejamību pilsētas iedzīvotājiem</t>
  </si>
  <si>
    <t>invalīdu transporta pakalpojuma saņēmēju skaits (izmaksas gadā)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</si>
  <si>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</si>
  <si>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</si>
  <si>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</si>
  <si>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</si>
  <si>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</si>
  <si>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Nodrošināt Rīgas pilsētas luksoforu sistēmas darbību</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</si>
  <si>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</si>
  <si>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</si>
  <si>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</si>
  <si>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</si>
  <si>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</si>
  <si>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</si>
  <si>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</si>
  <si>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</si>
  <si>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</si>
  <si>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</si>
  <si>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 xml:space="preserve">Nodrošināta luksoforu objektu darbība Rīgas ielās </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</si>
  <si>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</si>
  <si>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</si>
  <si>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</si>
  <si>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</si>
  <si>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</si>
  <si>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</si>
  <si>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</si>
  <si>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</si>
  <si>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</si>
  <si>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</si>
  <si>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</si>
  <si>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</si>
  <si>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</si>
  <si>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</si>
  <si>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</si>
  <si>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</si>
  <si>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</si>
  <si>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</si>
  <si>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</si>
  <si>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</si>
  <si>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</si>
  <si>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</si>
  <si>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</si>
  <si>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</si>
  <si>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Jaunradītās darba vietas (punkti atbilstoši aģentūras stratēģijai)</t>
  </si>
  <si>
    <t>Potenciālie investīciju projekti Rīgā (punkti atbilstoši aģentūras stratēģijai)</t>
  </si>
  <si>
    <t>Veiktās investīcijas Rīgā  (punkti atbilstoši aģentūras stratēģijai)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</si>
  <si>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</si>
  <si>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</si>
  <si>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</si>
  <si>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Kultūras pasākumu / pasākumu programmu informatīvais nodrošinājums (izmaksas par vienu 
apmeklētāju gadā)</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</si>
  <si>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</si>
  <si>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</si>
  <si>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</si>
  <si>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</si>
  <si>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</si>
  <si>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</si>
  <si>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</si>
  <si>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</si>
  <si>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</si>
  <si>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Caurteku aizsargrestu tīrīšana / remontdarbi (skaits / izmaksas gadā)</t>
  </si>
  <si>
    <t>Publisko atkritumu šķirošanas laukumu samaksa par atkritumu piemaisījumiem (stikls, plastmasa/papīrs/metāls, tekstilizstrādājumi) (konteineru skaits / izmaksas gadā)</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</si>
  <si>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</si>
  <si>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</si>
  <si>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</si>
  <si>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</si>
  <si>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</si>
  <si>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</si>
  <si>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</si>
  <si>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</si>
  <si>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</si>
  <si>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</si>
  <si>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</si>
  <si>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</si>
  <si>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</si>
  <si>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 xml:space="preserve"> ārpakalpojums</t>
  </si>
  <si>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</si>
  <si>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</si>
  <si>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</si>
  <si>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</si>
  <si>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</si>
  <si>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laukumi</t>
  </si>
  <si>
    <t>Pašvaldības teritoriju sakopšana un uzturēšana</t>
  </si>
  <si>
    <t>Spēļu un rekreācijas laukumu ikgadējo pārbaužu veikšana  (laukumu skaits / izmaksas gadā)</t>
  </si>
  <si>
    <t>Labiekārtojuma elementu iegāde (elementu skaits)</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</si>
  <si>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</si>
  <si>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</si>
  <si>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</si>
  <si>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</si>
  <si>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</si>
  <si>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Nobraukums maršrutu tīklā (tūkst. km), no tiem:</t>
  </si>
  <si>
    <t>Pārvadātie pasažieri (tūkst.), no tiem:</t>
  </si>
  <si>
    <t>Pārvaldes pārziņā esošo iekšpagalmu, koplietošanas ceļu un teritoriju uzturēšana, pašvaldības teritoriju, objektu sakopšana, 
apsaimniekošana, labiekārtošana</t>
  </si>
  <si>
    <t>Pašvaldības pakalpojumu tuvināšana to saņēmējiem. Saimnieciskai darbībai neizmantoto teritoriju uzturēšana, dabas pamatņu sakopšana, 
publiskā lietošanā esošo pašvaldības teritoriju, aktīvās atpūtas zonas labiekārtošana, sakopšana un apsaimniekošana</t>
  </si>
  <si>
    <t>6. pielikums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</si>
  <si>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</si>
  <si>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</si>
  <si>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</si>
  <si>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</si>
  <si>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</si>
  <si>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</si>
  <si>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</si>
  <si>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</si>
  <si>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</si>
  <si>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</si>
  <si>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</si>
  <si>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</si>
  <si>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</si>
  <si>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Velojoslu izveide (objektu skaits / izmaksas gadā)</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</si>
  <si>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</si>
  <si>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</si>
  <si>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</si>
  <si>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</si>
  <si>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t>Luksoforu apgaismojumam patērētās elektroenerģijas izmaksu attiecība pret kopējām luksoforu
 apgaismojuma uzturēšanas izmaksām (procenti)</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</si>
  <si>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</si>
  <si>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</si>
  <si>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Izsūtītie atgādinājumi par pirkuma līgumu slēgšanu, zemes nomas līgumu slēgšanu (atgādinājumu 
skaits / izmaksas gadā)</t>
  </si>
  <si>
    <t>Dzīvojamām mājām funkcionāli nepieciešamā zemesgabala pārskatīšana tematiskā plānojuma izstrādē 
(māju skaits / izmaksas gadā)</t>
  </si>
  <si>
    <t>Organizētās mācību nodarbības</t>
  </si>
  <si>
    <t>Nekustamā īpašuma iegūšanas pašvaldības īpašumā procesa nodrošināšana (objektu skaits / 
izmaksas gadā)</t>
  </si>
  <si>
    <t>Rīgas valstspilsētas pašvaldības Centrālās administrācijas Teritorijas labiekārtošanas pārvalde</t>
  </si>
  <si>
    <t>Rīgas pilsētas dzimtsarakstu nodaļas</t>
  </si>
  <si>
    <t>Nelikumīgi novietotu objektu izvākšana no publiskām ūdenstilpēm (skaits / izmaksas gadā)</t>
  </si>
  <si>
    <t>2.</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</si>
  <si>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</si>
  <si>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</si>
  <si>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</si>
  <si>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</si>
  <si>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Arhitektūras pārvaldes izskatītās vienkāršotās procedūras (paskaidrojuma raksti, apliecinājuma kartes, ēku fasādes apliecinājuma kartes, tirdzniecības vietu pases, fasādes krāsojuma pases) (skaits / izmaksas gadā)</t>
  </si>
  <si>
    <t>Rīgas valstspilsētas pašvaldības nekustamā īpašuma, kas nav nepieciešams pašvaldības funkciju nodrošināšanai, pārdošana, iegūstot līdzekļus pašvaldības budžetā</t>
  </si>
  <si>
    <t>Rīgas valstspilsētas pašvaldības privatizējamais/atsavināmais īpašums (lietu skaits / izmaksas gadā)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</si>
  <si>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</si>
  <si>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</si>
  <si>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Sterilizēto/kastrēto/eitanizēto  bezsaimnieka kaķu skaits programmas "Noķer, sterilizē, atlaiž" ietvaros (izmaksas gadā)</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</si>
  <si>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</si>
  <si>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</si>
  <si>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</si>
  <si>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Nodrošināt ielu, laukumu u. c. publiskai lietošanai paredzēto teritoriju apgaismošanu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</si>
  <si>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</si>
  <si>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</si>
  <si>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</si>
  <si>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</si>
  <si>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</si>
  <si>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</si>
  <si>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</si>
  <si>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</si>
  <si>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</si>
  <si>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</si>
  <si>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</si>
  <si>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Atbalsts ģimenēm domstarpību risināšanā (lietu skaits / izmaksas gadā)</t>
  </si>
  <si>
    <t>Rīgas valstspilsētas pašvaldības investīciju programma (projektu skaits / izmaksas gadā)</t>
  </si>
  <si>
    <t>Vietu skaits īslaicīgas sociālās aprūpes un sociālās rehabilitācijas institūcijā - krīzes centrā (izmaksas
 dienā)</t>
  </si>
  <si>
    <t>Rīgas domes priekšsēdētājs</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</si>
  <si>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</si>
  <si>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</si>
  <si>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</si>
  <si>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 xml:space="preserve">Pašvaldības teritorijas plānojuma izstrāde pilsētas attīstībai; 
Administratīvās teritorijas būvniecības procesa tiesiskuma nodrošināšana;
Administratīvās teritorijas labiekārtošana </t>
  </si>
  <si>
    <t>05.16.00. Atkritumu apsaimniekošanas sistēmu uzturēšana</t>
  </si>
  <si>
    <t>Publiskā lietošanā esošo pašvaldības teritoriju uzkopšana</t>
  </si>
  <si>
    <t>Iekškvartālu, piebraucamo ceļu remonts</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</si>
  <si>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</si>
  <si>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 xml:space="preserve">Kultūras norišu pieejamības nodrošināšana – Rīgas valstspilsētas pašvaldības kultūras iestāžu apvienības struktūrvienības, pašvaldības kultūras centri un profesionālais pūtēju Orķestris "Rīga" </t>
  </si>
  <si>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</si>
  <si>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</si>
  <si>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</si>
  <si>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</si>
  <si>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</si>
  <si>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</si>
  <si>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</si>
  <si>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</si>
  <si>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</si>
  <si>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</si>
  <si>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</si>
  <si>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dzīvojamām mājām funkcionāli nepieciešamā zemesgabala pārskatīšanu - tematiskā plānojuma izstrādei sagatavošana
</t>
  </si>
  <si>
    <t>Pašvaldības teritoriju labiekārtošana, sanitārās tīrības nodrošināšana, racionāla un lietderīga Pārvaldes valdījumā esošā pašvaldības 
nekustamā īpašuma apsaimniekošana</t>
  </si>
  <si>
    <t xml:space="preserve">lēmumu projektu par Rīgas valstspilsētas pašvaldības administratīvajā teritorijā esošo dzīvojamām </t>
  </si>
  <si>
    <t>mājām funkcionāli nepieciešamo zemesgabalu (zemes vienību) piekritību Rīgas valstspilsētas pašvaldībai sagatavošana</t>
  </si>
  <si>
    <t>Pašvaldības administratīvās teritorijas labiekārtošana, sanitārās tīrības nodrošināšana, racionāla un lietderīga Pārvaldes valdījumā esošā pašvaldības nekustamā īpašuma apsaimniekošana</t>
  </si>
  <si>
    <t>Rīgas valstspilsētas pašvaldības Ārtelpas un mobilitātes departaments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</si>
  <si>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</si>
  <si>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3.</t>
  </si>
  <si>
    <t>4.</t>
  </si>
  <si>
    <t>5.</t>
  </si>
  <si>
    <t>6.</t>
  </si>
  <si>
    <t>7.</t>
  </si>
  <si>
    <t>8.</t>
  </si>
  <si>
    <t>9.</t>
  </si>
  <si>
    <t>10.</t>
  </si>
  <si>
    <t>11.</t>
  </si>
  <si>
    <t>12.</t>
  </si>
  <si>
    <t>13.</t>
  </si>
  <si>
    <t>14.</t>
  </si>
  <si>
    <t>15.</t>
  </si>
  <si>
    <t>16.</t>
  </si>
  <si>
    <t>17.</t>
  </si>
  <si>
    <t>18.</t>
  </si>
  <si>
    <t>19.</t>
  </si>
  <si>
    <t>20.</t>
  </si>
  <si>
    <t>21.</t>
  </si>
  <si>
    <t>22.</t>
  </si>
  <si>
    <t>23.</t>
  </si>
  <si>
    <t>24.</t>
  </si>
  <si>
    <t>25.</t>
  </si>
  <si>
    <t>26.</t>
  </si>
  <si>
    <t>27.</t>
  </si>
  <si>
    <t>Rīgas valstspilsētas pašvaldības aģentūra "Rīgas gaisma"</t>
  </si>
  <si>
    <t xml:space="preserve">ārpakalpojuma līguma ietvaros - bīstamie atkritumi </t>
  </si>
  <si>
    <t>Ielu nosaukuma zīmju stabi, virziena rādītāji (skaits / izmaksas gadā)</t>
  </si>
  <si>
    <t>Ielu nosaukuma un mājas numura zīmes (skaits / izmaksas gadā)</t>
  </si>
  <si>
    <t>01.14.00. Ārtelpas labiekārtošana un uzturēšana un iekškvartālu, piebraucamo ceļu remonts</t>
  </si>
  <si>
    <t>01.01.00. Rīgas valstspilsētas pašvaldības Centrālā administrācija un Rīgas valstspilsētas pašvaldības Finanšu departaments</t>
  </si>
  <si>
    <t>Rīgas valstspilsētas pašvaldības Pilsētas attīstības departaments</t>
  </si>
  <si>
    <t>Rīgas valstspilsētas pašvaldības Īpašuma departaments</t>
  </si>
  <si>
    <t>03.01.00. Rīgas valstspilsētas pašvaldības Īpašuma departamenta darbības un nekustamā īpašuma izmantošanas procesu nodrošinājums</t>
  </si>
  <si>
    <t>Projekti, kurus administrē Rīgas valstspilsētas pašvaldības Īpašuma departaments:</t>
  </si>
  <si>
    <t xml:space="preserve">informācija Rīgas valstspilsētas pašvaldības Finanšu departamenta Pašvaldības ieņēmumu pārvaldei nekustamā īpašuma lietošanas mērķa noteikšanai NĪN administrēšanas vajadzībām; </t>
  </si>
  <si>
    <t>Rīgas valstspilsētas pašvaldības Mājokļu un vides departaments</t>
  </si>
  <si>
    <t>Rīgas valstspilsētas pašvaldības policija</t>
  </si>
  <si>
    <t>14.01.00. Rīgas valstspilsētas pašvaldības policija</t>
  </si>
  <si>
    <t>Rīgas valstspilsētas pašvaldības bāriņtiesa</t>
  </si>
  <si>
    <t>15.01.00. Rīgas valstspilsētas pašvaldības bāriņtiesa</t>
  </si>
  <si>
    <t xml:space="preserve">Atbilstoši Rīgas valstspilsētas pašvaldības bāriņtiesas kompetencei nodrošināt bērna interešu aizsardzību, ja to nespēj vai nevar nodrošināt vecāki, un sekmēt bērna tiesības augt un attīstīties drošā vidē – ģimenē </t>
  </si>
  <si>
    <t xml:space="preserve">Rīgas valstspilsētas pašvaldības Labklājības departaments </t>
  </si>
  <si>
    <t>20.01.00. Rīgas valstspilsētas pašvaldības aģentūra "Rīgas gaisma"</t>
  </si>
  <si>
    <t xml:space="preserve"> 21.01.00. Rīgas valstspilsētas pašvaldības aģentūra "Rīgas investīciju un tūrisma aģentūra"</t>
  </si>
  <si>
    <t>Rīgas valstspilsētas pašvaldības aģentūra "Rīgas pieminekļu aģentūra"</t>
  </si>
  <si>
    <t xml:space="preserve"> 23.01.00. Rīgas valstspilsētas pašvaldības aģentūra "Rīgas pieminekļu aģentūra"</t>
  </si>
  <si>
    <t>Pašvaldības amatpersonu un darbinieku veselības apdrošināšana, no tiem:</t>
  </si>
  <si>
    <t>amatpersonas (darbinieki), kas pakļautas reālam dzīvības vai veselības apdraudējumam (riskam)</t>
  </si>
  <si>
    <t>05.01.00. Rīgas valstspilsētas pašvaldības Mājokļu un vides departaments</t>
  </si>
  <si>
    <t>02.01.01. Rīgas valstspilsētas pašvaldības Pilsētas attīstības departaments</t>
  </si>
  <si>
    <t xml:space="preserve">16.16.00. Konkursi par finansiālu atbalstu sporta pasākumiem un sporta organizācijām </t>
  </si>
  <si>
    <t>16.21.00. Kultūras projektu finansēšanas konkursa programma</t>
  </si>
  <si>
    <t>Rīgas valstspilsētas pašvaldības Izglītības, kultūras un sporta departaments</t>
  </si>
  <si>
    <t>18.03.00. Rīgas Bērnu, jauniešu un ģimeņu sociālā atbalsta centrs</t>
  </si>
  <si>
    <t>Rīgas valstspilsētas pašvaldības aģentūra "Rīgas investīciju un tūrisma aģentūra"</t>
  </si>
  <si>
    <t>Rīgas valstspilsētas pašvaldības Izglītības, kultūras un sporta departamenta organizētie pasākumi 
(izmaksas gadā)</t>
  </si>
  <si>
    <t>Kultūras projektu finansēšanas konkursā atbalstītie projekti (izmaksas gadā)</t>
  </si>
  <si>
    <t>04.04.00. Pilsētas velotransporta attīstības programmas nodrošinājums</t>
  </si>
  <si>
    <t>05.10.00. Pilsētas vides objektu  uzturēšana un apsaimniekošana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</si>
  <si>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līdzvērtīgas zemes kompensācijas fonds, aktualizēts apmaiņas zemju fonds, pašvaldības iestādēm faktiskajā valdījumā nodoti zemesgabali, pieņemti lēmumi par personu iesniegumiem par zemes iznomāšanu</t>
  </si>
  <si>
    <t>no zemes piederības viedokļa saskaņoti visu veidu plānošanas projekti un būvprojekti; aktuāls līdzvērtīgas zemes pieprasītāju reģistrs</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</si>
  <si>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</si>
  <si>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Rīgas valstspilsētas pašvaldības Dzīvojamo māju privatizācijas komisija</t>
  </si>
  <si>
    <t xml:space="preserve">27.01.00. Rīgas valstspilsētas pašvaldības Dzīvojamo māju privatizācijas komisijas darbības nodrošināšana </t>
  </si>
  <si>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</si>
  <si>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Rīgas Apkaimju iedzīvotāju centrs</t>
  </si>
  <si>
    <t>V. Ķirsis</t>
  </si>
  <si>
    <t>Rezultatīvais rādītājs /
plānoto vienību skaits 2024. gadā</t>
  </si>
  <si>
    <t xml:space="preserve">Rīgas valstspilsētas pašvaldības 2024. gada budžeta programmu darbības </t>
  </si>
  <si>
    <t>4.9.</t>
  </si>
  <si>
    <t>Dzīvojamo māju funkcionāli nepieciešamo zemesgabalu noteikšana un atsavināšana</t>
  </si>
  <si>
    <t>Prasība un pirmstiesas brīdinājumi par zemes nomas maksu (no 01.01.2024. "par zemes likumisko lietošanu")  (skaits / izmaksas gadā)</t>
  </si>
  <si>
    <t>7.1.</t>
  </si>
  <si>
    <t>7.2.</t>
  </si>
  <si>
    <t>Personu ar ierobežotu rīcībspēju jautājumos (lietu skaits / izmaksas gadā)</t>
  </si>
  <si>
    <t>12500</t>
  </si>
  <si>
    <t>1 172‬</t>
  </si>
  <si>
    <t>497/416311</t>
  </si>
  <si>
    <t>41/5437</t>
  </si>
  <si>
    <t>666.66</t>
  </si>
  <si>
    <t>Peldvietu, pludmaļu un aktīvās atpūtas zonu uzturēšana  (skaits / izmaksas gadā )</t>
  </si>
  <si>
    <t>Īslaicīgas sociālās aprūpes un sociālās rehabilitācijas pakalpojums bezpajumtniekiem (izmaksas dienā)</t>
  </si>
  <si>
    <t>Nekustamo īpašumu iegūšana pašvaldības īpašumā projektu īstenošanai (skaits / izmaksas gadā)</t>
  </si>
  <si>
    <t>Līdzfinansējums dzīvojamo māju atjaunošanai un teritoriju labiekārtošanai (skaits / izmaksas gadā)</t>
  </si>
  <si>
    <t>Līdzfinansējums dzīvojamo māju atjaunošanai (skaits / izmaksas gadā)</t>
  </si>
  <si>
    <t>Līdzfinansējums teritoriju labiekārtošanai (skaits / izmaksas gadā)</t>
  </si>
  <si>
    <t>Brīdinājumi par savlaicīgi neveiktiem norēķiniem (skaits / izmaksas gadā)</t>
  </si>
  <si>
    <t>Sakņu (ģimenes) dārzu apsekošana (skaits / izmaksas gadā)</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</si>
  <si>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Rīgas valstspilsētas pašvaldības Īpašuma departamenta lēmumi par zemes vienību veidošanu (skaits / izmaksas gadā)</t>
  </si>
  <si>
    <t>Atzinumi neapbūvētu un  apbūvētu zemesgabalu iznomāšanai (skaits / izmaksas gadā)</t>
  </si>
  <si>
    <t>Informācijas lapas un atzinumi privatizācijas un atsavināšanas procesa ietvaros (skaits / izmaksas gadā)</t>
  </si>
  <si>
    <t>Skolēnu mācību priekšmetu olimpiāžu norises nodrošināšana Rīgas valstspilsētas pašvaldībā 
(izmaksas gadā)</t>
  </si>
  <si>
    <t xml:space="preserve">Metodiskās palīdzības pakalpojumi izglītības iestāžu atbalsta personāla speciālistiem: </t>
  </si>
  <si>
    <t>11.1.</t>
  </si>
  <si>
    <t>semināri (plānoto stundu skaits / vienas stundas izmaksa)</t>
  </si>
  <si>
    <t>11.2.</t>
  </si>
  <si>
    <t>sociālo pedagogu metodisko apvienību vadītāju atlīdzība (vadītāju skaits / izmaksas gadā)</t>
  </si>
  <si>
    <t>11.3.</t>
  </si>
  <si>
    <t>krīze un sarežģītas problēmsituācijas skolās (plānoto stundu skaits / vienas stundas izmaksa)</t>
  </si>
  <si>
    <t>11.4.</t>
  </si>
  <si>
    <t>ģimeņu terapija (ģimeņu skaits / izmaksa gadā)</t>
  </si>
  <si>
    <t>11.5.</t>
  </si>
  <si>
    <t>seminārs vecākiem prasmju pilnveide ģimenēs, kurās aug bērni ar uzvedības problēmām</t>
  </si>
  <si>
    <t xml:space="preserve">Sniegtie veselības aizsardzības preventīvie pasākumi izglītības iestādēm: </t>
  </si>
  <si>
    <t>12.1.</t>
  </si>
  <si>
    <t>12.2.</t>
  </si>
  <si>
    <t>pirmās palīdzības sniegšanas sacensības Rīgas skolu jauniešiem (komandu skaits / izmaksas gadā )</t>
  </si>
  <si>
    <t>12.3.</t>
  </si>
  <si>
    <t>kursi un semināri medicīnas māsām pirmās palīdzības sniegšanā (medmāsu skaits/izmaksa)</t>
  </si>
  <si>
    <t>12.4.</t>
  </si>
  <si>
    <t>12.5.</t>
  </si>
  <si>
    <t>pirmās palīdzības apmācības iestāžu atbildīgajām personām (personu skaits / izmaksas gadā)</t>
  </si>
  <si>
    <t>medicīnisko atkritumu savākšana, izvešana no izglītības iestāžu medicīnas kabinetiem (kabinetu skaits / izmaksas gadā)</t>
  </si>
  <si>
    <t>Izglītības iestāžu akreditācija un izglītības iestāžu vadītāju novērtēšana (izmaksas gadā)</t>
  </si>
  <si>
    <t xml:space="preserve">Vispārējās izglītības iestāžu darba kvalitātes novērtēšanas pasākumi: </t>
  </si>
  <si>
    <t>15.1.</t>
  </si>
  <si>
    <t>pedagogu profesionālās darbības kvalitātes novērtēšana (pedagogu skaits / izmaksas gadā)</t>
  </si>
  <si>
    <t>15.2.</t>
  </si>
  <si>
    <t>15.3.</t>
  </si>
  <si>
    <t>Atbalstīto privāto akreditēto muzeju skaits (izmaksas gadā)</t>
  </si>
  <si>
    <t>Pašvaldības līdzfinansēto jaunatnes organizāciju kapacitātes stiprināšanas un nozīmīgo darba ar jaunatni projektu skaits (projektu skaits / izmaksas gadā)</t>
  </si>
  <si>
    <t>16.07.04. Profesionālās ievirzes sporta izglītības programmu īstenošanai</t>
  </si>
  <si>
    <t>Profesionālās ievirzes sporta izglītības iestāžu izglītojamiem nodrošināts mācību process</t>
  </si>
  <si>
    <t>Profesionālās ievirzes sporta izglītības pieejamības veicināšana bērniem un jauniešiem</t>
  </si>
  <si>
    <t>Profesionālās ievirzes sporta izglītības programmu īstenošana- audzēkņu skaits</t>
  </si>
  <si>
    <t>Iestāžu skaits</t>
  </si>
  <si>
    <t>Profesionālās ievirzes sporta izglītības programmu skaits</t>
  </si>
  <si>
    <t>Pedagoģisko likmju skaits</t>
  </si>
  <si>
    <t>Atjaunoto vai jauno spēļu un rekreācijas laukumu pēcuzstādīšanas pārbaužu veikšana  (laukumu skaits / izmaksas gadā)</t>
  </si>
  <si>
    <t xml:space="preserve">"lielo" labiekārtojuma elementu remonts </t>
  </si>
  <si>
    <t>"mazo" labiekārtojuma elementu remonts (soli, atkritumu urnas u.c.)</t>
  </si>
  <si>
    <t>Ielu jaunatnes darba pakalpojums apjoms (stundu skaits / izmaksas gadā)</t>
  </si>
  <si>
    <t>Nekustamo īpašumu apsekošana - būves, ēkas, telpas, zeme (skaits / izmaksas gadā)</t>
  </si>
  <si>
    <t>Lietusūdens kanalizācijas kolektoru remontdarbi (m / izmaksas gadā)</t>
  </si>
  <si>
    <t>Slipu izbūve Juglas ezerā un Ķīšezerā (skaits / izmaksas gadā)</t>
  </si>
  <si>
    <t>semināri izglītības iestāžu medicīnas māsu grupām (grupu skaits / izmaksas gadā)</t>
  </si>
  <si>
    <r>
      <t>Rīgas valstspilsētas pašvaldības izglītības iestāžu izglītības kvalitātes un izglītības iestāžu vadītāju profesionālās darbības mērķu atbalsta pasākumi (</t>
    </r>
    <r>
      <rPr>
        <sz val="11"/>
        <rFont val="Times New Roman"/>
        <family val="1"/>
        <charset val="186"/>
      </rPr>
      <t xml:space="preserve">pasākumu </t>
    </r>
    <r>
      <rPr>
        <sz val="11"/>
        <color theme="1"/>
        <rFont val="Times New Roman"/>
        <family val="1"/>
        <charset val="186"/>
      </rPr>
      <t>skaits / izmaksa gadā)</t>
    </r>
  </si>
  <si>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</si>
  <si>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7.86</t>
  </si>
  <si>
    <t>24.11</t>
  </si>
  <si>
    <t>Departamenta pamatlīdzekļu  uzskaitē esošās ēkas, būves, inženierbūves, dzīvokļa īpašumi, zeme,
 bioloģiskie aktīvi, tajā skaitā turējumā nodotie pašvaldības īpašumi, ieguldījuma īpašumi (skaits /
 izmaksas gadā)</t>
  </si>
  <si>
    <r>
      <t>Atzinumi par trešo personu iesniegumiem Rīgas valstspilsētas pašvaldības Pilsētas attīstības departamentam par koku ciršanas atļauju izsniegšanu (saņemšanu) no zemes piederības viedokļa Rīgas pilsētā</t>
    </r>
    <r>
      <rPr>
        <sz val="10"/>
        <rFont val="Times New Roman"/>
        <family val="1"/>
        <charset val="186"/>
      </rPr>
      <t xml:space="preserve"> (skaits / izmaksas gadā)</t>
    </r>
  </si>
  <si>
    <t>Nekustamo īpašumu iegūšana pašvaldības īpašumā projekta "Neatkarīgas sabiedriskā transporta līnijas un ar to saistītās veloinfrastruktūras izbūve Dzelzavas ielas posmā" īstenošanai (skaits)</t>
  </si>
  <si>
    <t>Nekustamo īpašumu (vai to daļu), kas nepieciešami pašvaldības autonomo funkciju (izņemot 1. un 2. punktā minētos) izpildes nodrošināšanai, iegūšana pašvaldības īpašumā (skaits / izmaksas gadā)</t>
  </si>
  <si>
    <t>Nodrošināt iedzīvotājiem konsultācijas dažādos dzīvokļa jautājumos, nodrošināt ar dzīvesvietas reģistrāciju</t>
  </si>
  <si>
    <t>Pakalpojums atbilstošākās izglītības programmas noteikšanai izglītojamiem (bērnu skaits / izmaksas programmas noteikšanai)</t>
  </si>
  <si>
    <t>iestājparbaudījumu procesa organizēšana izglītojamo uzņemšanai Rīgas valstspilsētas pašvaldības valsts ģimnāzijās 7. un 10. klasē (skolēnu skaits / izmaksas gadā)</t>
  </si>
  <si>
    <t>Segtas pedagoģiskā pakalpojuma izmaksas profesionālās ievirzes sporta izglītības iestādēs</t>
  </si>
  <si>
    <t xml:space="preserve">Pašvaldības līgumorganizāciju iestādēs nodrošināti patversmes, naktspatversmes, īslaicīgas uzturēšanās mītnes, sociālās rehabilitācijas centra un zupas virtuves pakalpojumi </t>
  </si>
  <si>
    <t>Vietu skaits īslaicīgas uzturēšanās mītnē (izmaksas dienā)</t>
  </si>
  <si>
    <t>Individuālā sociālā rehabilitācijas programma personām bez noteiktas dzīvesvietas 
(skaits / izmaksas mēnesī)</t>
  </si>
  <si>
    <t>Pretslīdes materiālu kaisīšana (m²) pēc nepieciešamības Rīgas vēsturiskajā centrā un aizsardzības zonā,
 pašvaldībai piederošo teritoriju un 1. un 2. kategorijas ielām piegulošajās ietvēs saskaņā ar Rīgas domes saistošajiem noteikumiem, t.sk.:</t>
  </si>
  <si>
    <t>Labiekārtojuma elementu atjaunošana un remonts (elementu skaits / izmaksas gadā), t.sk.:</t>
  </si>
  <si>
    <t>Rīgas domes 2024. gada 31. janvāra</t>
  </si>
  <si>
    <t>saistošajiem noteikumiem Nr. RD-24-257-sn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</si>
</sst>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0.00000"/>
    <numFmt numFmtId="167" formatCode="#,##0.0000"/>
  </numFmts>
  <fonts count="21" x14ac:knownFonts="1">
    <font>
      <sz val="11"/>
      <color indexed="8"/>
      <name val="Calibri"/>
      <family val="2"/>
      <charset val="186"/>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3"/>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vertAlign val="superscript"/>
      <sz val="11"/>
      <color indexed="8"/>
      <name val="Times New Roman"/>
      <family val="1"/>
      <charset val="186"/>
    </font>
    <font>
      <sz val="11"/>
      <name val="Arial"/>
      <family val="2"/>
      <charset val="186"/>
    </font>
    <font>
      <i/>
      <sz val="8"/>
      <name val="Times New Roman"/>
      <family val="1"/>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8">
    <xf numFmtId="0" fontId="0"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367">
    <xf numFmtId="0" fontId="0" fillId="0" borderId="0" xfId="0"/>
    <xf numFmtId="0" fontId="3" fillId="0" borderId="0" xfId="0" applyFont="1" applyFill="1" applyBorder="1" applyAlignment="1">
      <alignment horizontal="left"/>
    </xf>
    <xf numFmtId="0" fontId="7" fillId="0" borderId="0" xfId="0" applyFont="1" applyFill="1" applyBorder="1" applyAlignment="1">
      <alignment horizontal="left" vertical="top" wrapText="1"/>
    </xf>
    <xf numFmtId="0" fontId="5" fillId="0" borderId="0" xfId="0" applyFont="1" applyFill="1" applyAlignment="1">
      <alignment horizontal="left" vertical="top" wrapText="1"/>
    </xf>
    <xf numFmtId="2" fontId="3" fillId="0" borderId="0" xfId="0" applyNumberFormat="1" applyFont="1" applyFill="1"/>
    <xf numFmtId="0" fontId="3" fillId="0" borderId="0" xfId="0" applyFont="1" applyFill="1"/>
    <xf numFmtId="0" fontId="3"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Alignment="1">
      <alignment horizontal="left" vertical="top"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3"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0" fontId="3" fillId="0" borderId="0" xfId="0" applyFont="1" applyFill="1" applyAlignment="1">
      <alignment horizontal="left" wrapText="1"/>
    </xf>
    <xf numFmtId="4" fontId="5" fillId="0" borderId="0" xfId="0" applyNumberFormat="1" applyFont="1" applyFill="1" applyBorder="1" applyAlignment="1">
      <alignment horizontal="left"/>
    </xf>
    <xf numFmtId="0" fontId="2" fillId="0" borderId="0" xfId="0" applyFont="1" applyFill="1" applyAlignment="1"/>
    <xf numFmtId="0" fontId="3" fillId="0" borderId="0" xfId="0" applyFont="1" applyFill="1" applyAlignment="1"/>
    <xf numFmtId="3" fontId="3" fillId="0" borderId="0" xfId="0" applyNumberFormat="1" applyFont="1" applyFill="1" applyAlignment="1"/>
    <xf numFmtId="4" fontId="3" fillId="0" borderId="0" xfId="0" applyNumberFormat="1" applyFont="1" applyFill="1" applyBorder="1"/>
    <xf numFmtId="164" fontId="3" fillId="0" borderId="0" xfId="0" applyNumberFormat="1" applyFont="1" applyFill="1" applyBorder="1" applyAlignment="1">
      <alignment horizontal="center" vertical="top"/>
    </xf>
    <xf numFmtId="0" fontId="3" fillId="0" borderId="0" xfId="0" applyFont="1" applyFill="1" applyBorder="1" applyAlignment="1">
      <alignment horizontal="left" wrapText="1"/>
    </xf>
    <xf numFmtId="3" fontId="3" fillId="0" borderId="0" xfId="0" applyNumberFormat="1" applyFont="1" applyFill="1" applyBorder="1"/>
    <xf numFmtId="0" fontId="3" fillId="0" borderId="0" xfId="0" applyFont="1" applyFill="1" applyBorder="1"/>
    <xf numFmtId="0" fontId="7" fillId="0" borderId="0" xfId="0" applyFont="1" applyFill="1" applyBorder="1" applyAlignment="1">
      <alignment horizontal="left" wrapText="1"/>
    </xf>
    <xf numFmtId="0" fontId="7" fillId="0" borderId="0" xfId="0" applyFont="1" applyFill="1" applyBorder="1" applyAlignment="1"/>
    <xf numFmtId="164" fontId="3" fillId="0" borderId="0" xfId="0" applyNumberFormat="1" applyFont="1" applyFill="1" applyAlignment="1">
      <alignment horizontal="center" vertical="top"/>
    </xf>
    <xf numFmtId="4" fontId="3" fillId="0" borderId="0" xfId="0" applyNumberFormat="1" applyFont="1" applyFill="1" applyBorder="1" applyAlignment="1"/>
    <xf numFmtId="166" fontId="3" fillId="0" borderId="0" xfId="0" applyNumberFormat="1" applyFont="1" applyFill="1" applyBorder="1" applyAlignment="1"/>
    <xf numFmtId="0" fontId="3" fillId="0" borderId="0" xfId="0" applyFont="1" applyFill="1" applyBorder="1" applyAlignment="1"/>
    <xf numFmtId="3" fontId="5" fillId="0" borderId="0" xfId="0" applyNumberFormat="1" applyFont="1" applyFill="1" applyBorder="1" applyAlignment="1">
      <alignment horizontal="left" wrapText="1"/>
    </xf>
    <xf numFmtId="3" fontId="3" fillId="0" borderId="0" xfId="0" applyNumberFormat="1" applyFont="1" applyFill="1" applyBorder="1" applyAlignment="1">
      <alignment horizontal="center" wrapText="1"/>
    </xf>
    <xf numFmtId="3" fontId="3" fillId="0" borderId="0" xfId="0" applyNumberFormat="1" applyFont="1" applyFill="1" applyBorder="1" applyAlignment="1"/>
    <xf numFmtId="0" fontId="3" fillId="0" borderId="0" xfId="0" applyFont="1" applyFill="1" applyBorder="1" applyAlignment="1">
      <alignment wrapText="1"/>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xf>
    <xf numFmtId="0" fontId="5" fillId="0" borderId="0" xfId="0" applyFont="1" applyFill="1" applyBorder="1" applyAlignment="1"/>
    <xf numFmtId="4" fontId="3" fillId="0" borderId="0" xfId="0" applyNumberFormat="1" applyFont="1" applyFill="1" applyBorder="1" applyAlignment="1">
      <alignment horizontal="right"/>
    </xf>
    <xf numFmtId="0" fontId="9" fillId="0" borderId="0" xfId="0" applyFont="1" applyFill="1" applyBorder="1" applyAlignment="1"/>
    <xf numFmtId="3" fontId="9" fillId="0" borderId="0" xfId="0" applyNumberFormat="1" applyFont="1" applyFill="1" applyBorder="1" applyAlignment="1"/>
    <xf numFmtId="2" fontId="3" fillId="0" borderId="0" xfId="0" applyNumberFormat="1" applyFont="1" applyFill="1" applyBorder="1"/>
    <xf numFmtId="3" fontId="3" fillId="0" borderId="0" xfId="0" applyNumberFormat="1" applyFont="1" applyFill="1" applyBorder="1" applyAlignment="1">
      <alignment wrapText="1"/>
    </xf>
    <xf numFmtId="0" fontId="3" fillId="0" borderId="0" xfId="0" applyFont="1" applyFill="1" applyBorder="1" applyAlignment="1">
      <alignment horizontal="left" vertical="top" wrapText="1"/>
    </xf>
    <xf numFmtId="0" fontId="5" fillId="0" borderId="0" xfId="0" applyFont="1" applyFill="1" applyAlignment="1"/>
    <xf numFmtId="164"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3" fillId="0" borderId="0" xfId="0" applyFont="1" applyFill="1"/>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166" fontId="9" fillId="0" borderId="0" xfId="0" applyNumberFormat="1" applyFont="1" applyFill="1" applyBorder="1" applyAlignment="1"/>
    <xf numFmtId="2" fontId="3" fillId="0" borderId="0" xfId="0" applyNumberFormat="1" applyFont="1" applyFill="1" applyBorder="1" applyAlignment="1">
      <alignment horizontal="right"/>
    </xf>
    <xf numFmtId="0" fontId="3" fillId="0" borderId="0" xfId="3"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wrapText="1"/>
    </xf>
    <xf numFmtId="0" fontId="3" fillId="0" borderId="0" xfId="0" applyFont="1" applyFill="1" applyBorder="1" applyAlignment="1">
      <alignment horizontal="right"/>
    </xf>
    <xf numFmtId="0" fontId="7" fillId="0" borderId="0" xfId="0" applyFont="1" applyFill="1" applyBorder="1"/>
    <xf numFmtId="0" fontId="14" fillId="0" borderId="0" xfId="0" applyFont="1" applyFill="1" applyBorder="1" applyAlignment="1">
      <alignment horizontal="right"/>
    </xf>
    <xf numFmtId="2" fontId="14" fillId="0" borderId="0" xfId="0" applyNumberFormat="1" applyFont="1" applyFill="1" applyBorder="1" applyAlignment="1">
      <alignment horizontal="right"/>
    </xf>
    <xf numFmtId="0" fontId="3" fillId="0" borderId="0" xfId="0" applyFont="1" applyFill="1" applyBorder="1" applyAlignment="1">
      <alignment horizontal="center" vertical="top"/>
    </xf>
    <xf numFmtId="164" fontId="9" fillId="0" borderId="0" xfId="0" applyNumberFormat="1" applyFont="1" applyFill="1" applyBorder="1" applyAlignment="1">
      <alignment horizontal="center" vertical="top"/>
    </xf>
    <xf numFmtId="0" fontId="3" fillId="0" borderId="0" xfId="0" applyFont="1" applyFill="1" applyBorder="1" applyAlignment="1">
      <alignment vertical="center"/>
    </xf>
    <xf numFmtId="164" fontId="3" fillId="0" borderId="0" xfId="0" applyNumberFormat="1" applyFont="1" applyFill="1" applyAlignment="1">
      <alignment vertical="top"/>
    </xf>
    <xf numFmtId="3" fontId="3" fillId="2" borderId="0" xfId="0" applyNumberFormat="1" applyFont="1" applyFill="1" applyBorder="1" applyAlignment="1">
      <alignment horizontal="right"/>
    </xf>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 fontId="3" fillId="2" borderId="0" xfId="0" applyNumberFormat="1" applyFont="1" applyFill="1" applyBorder="1" applyAlignment="1">
      <alignment horizontal="right"/>
    </xf>
    <xf numFmtId="2" fontId="3" fillId="2" borderId="0" xfId="0" applyNumberFormat="1" applyFont="1" applyFill="1" applyBorder="1"/>
    <xf numFmtId="3" fontId="3" fillId="0" borderId="0" xfId="0" applyNumberFormat="1" applyFont="1" applyBorder="1" applyAlignment="1"/>
    <xf numFmtId="4" fontId="3" fillId="0" borderId="0" xfId="0" applyNumberFormat="1" applyFont="1" applyBorder="1" applyAlignment="1"/>
    <xf numFmtId="3" fontId="3" fillId="2" borderId="0" xfId="0" applyNumberFormat="1" applyFont="1" applyFill="1" applyBorder="1" applyAlignment="1"/>
    <xf numFmtId="4" fontId="3" fillId="2" borderId="0" xfId="0" applyNumberFormat="1" applyFont="1" applyFill="1" applyBorder="1" applyAlignment="1"/>
    <xf numFmtId="3" fontId="3" fillId="2" borderId="0" xfId="0" applyNumberFormat="1" applyFont="1" applyFill="1" applyBorder="1"/>
    <xf numFmtId="4" fontId="3" fillId="2" borderId="0" xfId="0" applyNumberFormat="1" applyFont="1" applyFill="1" applyBorder="1"/>
    <xf numFmtId="0" fontId="7" fillId="0" borderId="0" xfId="0" applyFont="1" applyFill="1" applyBorder="1" applyAlignment="1">
      <alignment vertical="center" wrapText="1"/>
    </xf>
    <xf numFmtId="4" fontId="7"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0" fontId="3" fillId="2" borderId="0" xfId="0" applyFont="1" applyFill="1" applyBorder="1"/>
    <xf numFmtId="0" fontId="3" fillId="0" borderId="0" xfId="0" applyFont="1" applyBorder="1"/>
    <xf numFmtId="3" fontId="3" fillId="0" borderId="0" xfId="0" applyNumberFormat="1" applyFont="1" applyBorder="1"/>
    <xf numFmtId="2" fontId="3" fillId="0" borderId="0" xfId="0" applyNumberFormat="1" applyFont="1" applyBorder="1"/>
    <xf numFmtId="0" fontId="3" fillId="0" borderId="0" xfId="0" applyFont="1" applyBorder="1" applyAlignment="1"/>
    <xf numFmtId="2" fontId="3" fillId="0" borderId="0" xfId="0" applyNumberFormat="1" applyFont="1" applyBorder="1" applyAlignment="1"/>
    <xf numFmtId="0" fontId="13" fillId="0" borderId="0" xfId="0" applyFont="1" applyFill="1" applyAlignment="1"/>
    <xf numFmtId="0" fontId="5" fillId="0" borderId="0" xfId="0" applyFont="1" applyFill="1" applyAlignment="1">
      <alignment horizontal="center"/>
    </xf>
    <xf numFmtId="0" fontId="3" fillId="0" borderId="0" xfId="0" applyFont="1" applyFill="1" applyAlignment="1"/>
    <xf numFmtId="4" fontId="3" fillId="0" borderId="0" xfId="0" applyNumberFormat="1" applyFont="1" applyFill="1"/>
    <xf numFmtId="164" fontId="2" fillId="0" borderId="0" xfId="0" applyNumberFormat="1" applyFont="1" applyFill="1" applyAlignment="1">
      <alignment horizontal="center" vertical="top"/>
    </xf>
    <xf numFmtId="0" fontId="5" fillId="0" borderId="0" xfId="0" applyFont="1" applyFill="1" applyAlignment="1">
      <alignment horizontal="center" vertical="top"/>
    </xf>
    <xf numFmtId="164" fontId="2" fillId="0" borderId="2"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right" vertical="top"/>
    </xf>
    <xf numFmtId="3" fontId="3" fillId="0" borderId="0" xfId="0" applyNumberFormat="1" applyFont="1" applyFill="1" applyBorder="1" applyAlignment="1">
      <alignment horizontal="right" vertical="top"/>
    </xf>
    <xf numFmtId="0" fontId="9" fillId="0" borderId="0" xfId="0" applyFont="1" applyFill="1" applyAlignment="1"/>
    <xf numFmtId="0" fontId="3" fillId="0" borderId="0" xfId="0" applyFont="1" applyFill="1" applyAlignment="1">
      <alignment vertical="center"/>
    </xf>
    <xf numFmtId="3" fontId="3" fillId="0" borderId="0" xfId="0" applyNumberFormat="1" applyFont="1" applyFill="1" applyAlignment="1">
      <alignment horizontal="right" vertical="top"/>
    </xf>
    <xf numFmtId="0" fontId="2" fillId="0" borderId="0" xfId="0" applyFont="1" applyFill="1"/>
    <xf numFmtId="0" fontId="3" fillId="0" borderId="0" xfId="0" applyFont="1" applyFill="1"/>
    <xf numFmtId="10" fontId="3" fillId="0" borderId="0" xfId="0" applyNumberFormat="1" applyFont="1" applyFill="1"/>
    <xf numFmtId="0" fontId="0" fillId="0" borderId="0" xfId="0" applyFill="1"/>
    <xf numFmtId="0" fontId="0" fillId="0" borderId="0" xfId="0" applyFont="1" applyFill="1"/>
    <xf numFmtId="0" fontId="10" fillId="0" borderId="0" xfId="0" applyFont="1" applyFill="1"/>
    <xf numFmtId="0" fontId="3" fillId="0" borderId="0" xfId="0" applyFont="1" applyFill="1" applyBorder="1" applyAlignment="1">
      <alignment horizontal="left" wrapText="1"/>
    </xf>
    <xf numFmtId="0" fontId="3" fillId="0" borderId="0" xfId="0" applyFont="1" applyFill="1" applyBorder="1" applyAlignment="1">
      <alignment horizontal="left"/>
    </xf>
    <xf numFmtId="0" fontId="7" fillId="0" borderId="0" xfId="0" applyFont="1" applyFill="1" applyBorder="1" applyAlignment="1">
      <alignment horizontal="left" wrapText="1"/>
    </xf>
    <xf numFmtId="3" fontId="3" fillId="0" borderId="0" xfId="0" applyNumberFormat="1" applyFont="1" applyFill="1" applyBorder="1" applyAlignment="1">
      <alignment horizontal="right" vertical="top" wrapText="1"/>
    </xf>
    <xf numFmtId="0" fontId="3" fillId="0" borderId="0" xfId="0" applyFont="1" applyFill="1" applyBorder="1" applyAlignment="1">
      <alignment horizontal="right" vertical="top" wrapText="1"/>
    </xf>
    <xf numFmtId="165" fontId="3" fillId="0" borderId="0" xfId="0" applyNumberFormat="1" applyFont="1" applyFill="1" applyAlignment="1">
      <alignment horizontal="right" vertical="top"/>
    </xf>
    <xf numFmtId="4" fontId="3" fillId="0" borderId="0" xfId="0" applyNumberFormat="1" applyFont="1" applyFill="1" applyBorder="1" applyAlignment="1">
      <alignment horizontal="right" vertical="top"/>
    </xf>
    <xf numFmtId="0" fontId="3" fillId="0" borderId="0" xfId="0" applyFont="1" applyFill="1" applyAlignment="1">
      <alignment horizontal="left" wrapText="1"/>
    </xf>
    <xf numFmtId="2" fontId="3" fillId="0" borderId="0" xfId="0" applyNumberFormat="1" applyFont="1" applyFill="1" applyBorder="1" applyAlignment="1">
      <alignment horizontal="right" vertical="top"/>
    </xf>
    <xf numFmtId="1" fontId="3" fillId="0" borderId="0" xfId="0" applyNumberFormat="1" applyFont="1" applyFill="1" applyAlignment="1">
      <alignment horizontal="right" vertical="top"/>
    </xf>
    <xf numFmtId="4" fontId="3" fillId="0" borderId="0" xfId="0" applyNumberFormat="1" applyFont="1" applyAlignment="1">
      <alignment vertical="top"/>
    </xf>
    <xf numFmtId="0" fontId="7" fillId="0" borderId="0" xfId="0" applyFont="1" applyFill="1" applyBorder="1" applyAlignment="1">
      <alignment horizontal="center" vertical="top" wrapText="1"/>
    </xf>
    <xf numFmtId="0" fontId="7" fillId="0" borderId="0" xfId="0" applyFont="1" applyFill="1" applyBorder="1" applyAlignment="1">
      <alignment horizontal="right" vertical="top" wrapText="1"/>
    </xf>
    <xf numFmtId="4" fontId="3" fillId="0" borderId="0" xfId="0" applyNumberFormat="1" applyFont="1" applyFill="1" applyAlignment="1">
      <alignment horizontal="right" vertical="top"/>
    </xf>
    <xf numFmtId="164" fontId="3" fillId="0" borderId="0" xfId="0" applyNumberFormat="1" applyFont="1" applyFill="1" applyBorder="1" applyAlignment="1">
      <alignment horizontal="center" vertical="center" wrapText="1"/>
    </xf>
    <xf numFmtId="3" fontId="3" fillId="0" borderId="0" xfId="0" applyNumberFormat="1" applyFont="1" applyFill="1" applyAlignment="1">
      <alignment vertical="top"/>
    </xf>
    <xf numFmtId="3" fontId="3" fillId="0" borderId="0" xfId="0" applyNumberFormat="1" applyFont="1" applyAlignment="1">
      <alignment horizontal="right" vertical="top"/>
    </xf>
    <xf numFmtId="4" fontId="3" fillId="0" borderId="0" xfId="0" applyNumberFormat="1" applyFont="1" applyAlignment="1">
      <alignment horizontal="right" vertical="top"/>
    </xf>
    <xf numFmtId="0" fontId="3" fillId="0" borderId="0" xfId="0" applyFont="1" applyFill="1" applyBorder="1" applyAlignment="1">
      <alignment vertical="top"/>
    </xf>
    <xf numFmtId="3" fontId="7" fillId="0" borderId="0" xfId="0" applyNumberFormat="1" applyFont="1" applyFill="1" applyAlignment="1">
      <alignment horizontal="right" vertical="top"/>
    </xf>
    <xf numFmtId="4" fontId="7" fillId="0" borderId="0" xfId="0" applyNumberFormat="1" applyFont="1" applyFill="1" applyAlignment="1">
      <alignment horizontal="right" vertical="top"/>
    </xf>
    <xf numFmtId="164" fontId="3" fillId="0" borderId="0" xfId="0" applyNumberFormat="1" applyFont="1" applyFill="1" applyBorder="1" applyAlignment="1">
      <alignment horizontal="left" vertical="top"/>
    </xf>
    <xf numFmtId="1" fontId="3" fillId="0" borderId="0" xfId="0" applyNumberFormat="1" applyFont="1" applyFill="1" applyAlignment="1">
      <alignment horizontal="right" vertical="top" wrapText="1"/>
    </xf>
    <xf numFmtId="4" fontId="3" fillId="0" borderId="0" xfId="0" applyNumberFormat="1" applyFont="1" applyFill="1" applyAlignment="1">
      <alignment horizontal="right" vertical="top" wrapText="1"/>
    </xf>
    <xf numFmtId="0" fontId="15"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xf>
    <xf numFmtId="3" fontId="3" fillId="0" borderId="0" xfId="0" applyNumberFormat="1" applyFont="1" applyFill="1" applyAlignment="1">
      <alignment horizontal="right" vertical="top" wrapText="1"/>
    </xf>
    <xf numFmtId="0" fontId="2" fillId="0" borderId="0" xfId="0" applyFont="1" applyFill="1" applyAlignment="1">
      <alignment horizontal="center" vertical="top"/>
    </xf>
    <xf numFmtId="0" fontId="5" fillId="0" borderId="0" xfId="0" applyFont="1" applyFill="1"/>
    <xf numFmtId="0" fontId="7" fillId="0" borderId="0" xfId="0" applyFont="1" applyFill="1"/>
    <xf numFmtId="2" fontId="3" fillId="0" borderId="0" xfId="0" applyNumberFormat="1" applyFont="1" applyFill="1" applyAlignment="1">
      <alignment horizontal="right" vertical="top"/>
    </xf>
    <xf numFmtId="0" fontId="7" fillId="0" borderId="0" xfId="0" applyFont="1" applyFill="1" applyAlignment="1">
      <alignment horizontal="left" wrapText="1"/>
    </xf>
    <xf numFmtId="0" fontId="3" fillId="0" borderId="0" xfId="0" applyFont="1" applyFill="1"/>
    <xf numFmtId="0" fontId="1" fillId="0" borderId="0" xfId="0" applyFont="1" applyFill="1" applyAlignment="1">
      <alignment horizontal="center" vertical="top"/>
    </xf>
    <xf numFmtId="0" fontId="18" fillId="0" borderId="0" xfId="0" applyFont="1" applyFill="1"/>
    <xf numFmtId="0" fontId="18" fillId="0" borderId="0" xfId="0" applyFont="1" applyFill="1" applyAlignment="1">
      <alignment horizontal="right" vertical="top"/>
    </xf>
    <xf numFmtId="0" fontId="3" fillId="0" borderId="0" xfId="0" applyFont="1" applyAlignment="1">
      <alignment wrapText="1"/>
    </xf>
    <xf numFmtId="4" fontId="3" fillId="0" borderId="0" xfId="0" applyNumberFormat="1" applyFont="1" applyAlignment="1">
      <alignment horizontal="right"/>
    </xf>
    <xf numFmtId="4" fontId="3" fillId="0" borderId="0" xfId="0" applyNumberFormat="1" applyFont="1"/>
    <xf numFmtId="0" fontId="7"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Fill="1" applyAlignment="1">
      <alignment horizontal="center" vertical="top"/>
    </xf>
    <xf numFmtId="0" fontId="4" fillId="0" borderId="0" xfId="0" applyFont="1" applyFill="1" applyAlignment="1"/>
    <xf numFmtId="0" fontId="5" fillId="0" borderId="0" xfId="0" applyFont="1" applyFill="1" applyAlignment="1">
      <alignment horizontal="right"/>
    </xf>
    <xf numFmtId="49" fontId="3" fillId="0" borderId="0" xfId="0" applyNumberFormat="1" applyFont="1" applyFill="1" applyAlignment="1">
      <alignment wrapText="1"/>
    </xf>
    <xf numFmtId="164" fontId="2" fillId="0" borderId="0" xfId="0" applyNumberFormat="1" applyFont="1" applyFill="1" applyBorder="1" applyAlignment="1">
      <alignment horizontal="center" vertical="top"/>
    </xf>
    <xf numFmtId="49" fontId="15" fillId="0" borderId="0" xfId="0" quotePrefix="1" applyNumberFormat="1" applyFont="1" applyFill="1" applyAlignment="1">
      <alignment wrapText="1"/>
    </xf>
    <xf numFmtId="49" fontId="15" fillId="0" borderId="0" xfId="0" applyNumberFormat="1" applyFont="1" applyFill="1" applyAlignment="1">
      <alignment wrapText="1"/>
    </xf>
    <xf numFmtId="164" fontId="2" fillId="0" borderId="0" xfId="0" applyNumberFormat="1" applyFont="1" applyFill="1" applyAlignment="1">
      <alignment horizontal="center" vertical="center"/>
    </xf>
    <xf numFmtId="0" fontId="11"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3" fontId="3" fillId="0" borderId="0" xfId="0" applyNumberFormat="1" applyFont="1"/>
    <xf numFmtId="0" fontId="3" fillId="0" borderId="0" xfId="0" applyFont="1"/>
    <xf numFmtId="2" fontId="3" fillId="0" borderId="0" xfId="0" applyNumberFormat="1" applyFont="1"/>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xf numFmtId="0" fontId="3" fillId="0" borderId="0" xfId="0" applyFont="1" applyFill="1" applyBorder="1" applyAlignment="1">
      <alignment horizontal="left"/>
    </xf>
    <xf numFmtId="0" fontId="3" fillId="0" borderId="0" xfId="0" applyNumberFormat="1" applyFont="1" applyFill="1" applyBorder="1" applyAlignment="1">
      <alignment vertical="center" wrapText="1"/>
    </xf>
    <xf numFmtId="3" fontId="3" fillId="2" borderId="0" xfId="0" applyNumberFormat="1" applyFont="1" applyFill="1"/>
    <xf numFmtId="3" fontId="3" fillId="0" borderId="0" xfId="0" applyNumberFormat="1" applyFont="1" applyAlignment="1">
      <alignment wrapText="1"/>
    </xf>
    <xf numFmtId="3" fontId="3" fillId="0" borderId="0" xfId="0" applyNumberFormat="1" applyFont="1" applyAlignment="1">
      <alignment horizontal="right" wrapText="1"/>
    </xf>
    <xf numFmtId="4" fontId="3" fillId="2" borderId="0" xfId="0" applyNumberFormat="1" applyFont="1" applyFill="1"/>
    <xf numFmtId="4" fontId="3" fillId="0" borderId="0" xfId="0" applyNumberFormat="1" applyFont="1" applyAlignment="1">
      <alignment wrapText="1"/>
    </xf>
    <xf numFmtId="4" fontId="3" fillId="0" borderId="0" xfId="0" applyNumberFormat="1" applyFont="1" applyAlignment="1">
      <alignment horizontal="right" wrapText="1"/>
    </xf>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5"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Fill="1" applyAlignment="1">
      <alignment horizontal="left" wrapText="1"/>
    </xf>
    <xf numFmtId="0" fontId="3" fillId="0" borderId="0" xfId="0" applyFont="1" applyFill="1"/>
    <xf numFmtId="2" fontId="3" fillId="0" borderId="0" xfId="0" applyNumberFormat="1" applyFont="1" applyFill="1"/>
    <xf numFmtId="164" fontId="7" fillId="0" borderId="0" xfId="0" applyNumberFormat="1" applyFont="1" applyFill="1" applyBorder="1" applyAlignment="1">
      <alignment horizontal="center" vertical="top" wrapText="1"/>
    </xf>
    <xf numFmtId="3" fontId="7" fillId="0" borderId="0" xfId="0" applyNumberFormat="1" applyFont="1" applyFill="1" applyBorder="1" applyAlignment="1">
      <alignment horizontal="right" vertical="top" wrapText="1"/>
    </xf>
    <xf numFmtId="164" fontId="2" fillId="0" borderId="0" xfId="0" applyNumberFormat="1" applyFont="1" applyFill="1" applyAlignment="1">
      <alignment horizontal="center" vertical="top" wrapText="1"/>
    </xf>
    <xf numFmtId="3" fontId="3" fillId="0" borderId="0" xfId="1" applyNumberFormat="1" applyFont="1" applyFill="1" applyBorder="1" applyAlignment="1">
      <alignment horizontal="right" wrapText="1"/>
    </xf>
    <xf numFmtId="0" fontId="3" fillId="0" borderId="0" xfId="0" applyFont="1" applyFill="1" applyBorder="1" applyAlignment="1">
      <alignment horizontal="justify" wrapText="1"/>
    </xf>
    <xf numFmtId="0" fontId="9" fillId="0" borderId="0" xfId="0" applyFont="1" applyFill="1" applyBorder="1" applyAlignment="1">
      <alignment horizontal="justify" wrapText="1"/>
    </xf>
    <xf numFmtId="3" fontId="3" fillId="0" borderId="0" xfId="4" applyNumberFormat="1" applyFont="1" applyAlignment="1">
      <alignment horizontal="right"/>
    </xf>
    <xf numFmtId="3" fontId="3" fillId="0" borderId="0" xfId="0" applyNumberFormat="1" applyFont="1" applyAlignment="1">
      <alignment horizontal="right"/>
    </xf>
    <xf numFmtId="0" fontId="3" fillId="0" borderId="0" xfId="0" applyFont="1" applyAlignment="1">
      <alignment horizontal="right"/>
    </xf>
    <xf numFmtId="4" fontId="3" fillId="0" borderId="0" xfId="4" applyNumberFormat="1" applyFont="1" applyAlignment="1">
      <alignment horizontal="right"/>
    </xf>
    <xf numFmtId="0" fontId="5" fillId="0" borderId="0" xfId="0" applyFont="1" applyFill="1" applyBorder="1"/>
    <xf numFmtId="0" fontId="7" fillId="0" borderId="0" xfId="0" applyFont="1" applyFill="1" applyBorder="1" applyAlignment="1">
      <alignment horizontal="left"/>
    </xf>
    <xf numFmtId="0" fontId="9" fillId="0" borderId="0" xfId="0" applyFont="1" applyFill="1" applyAlignment="1">
      <alignment wrapText="1"/>
    </xf>
    <xf numFmtId="0" fontId="3" fillId="0" borderId="0" xfId="0" applyFont="1" applyAlignment="1"/>
    <xf numFmtId="1" fontId="3" fillId="0" borderId="0" xfId="0" applyNumberFormat="1" applyFont="1" applyAlignment="1"/>
    <xf numFmtId="4" fontId="3" fillId="0" borderId="0" xfId="1" applyNumberFormat="1" applyFont="1" applyFill="1" applyBorder="1" applyAlignment="1">
      <alignment horizontal="right"/>
    </xf>
    <xf numFmtId="3" fontId="11" fillId="0" borderId="0" xfId="0" applyNumberFormat="1" applyFont="1" applyFill="1" applyAlignment="1">
      <alignment horizontal="right"/>
    </xf>
    <xf numFmtId="4" fontId="3" fillId="0" borderId="0" xfId="0" applyNumberFormat="1" applyFont="1" applyFill="1" applyAlignment="1">
      <alignment horizontal="right"/>
    </xf>
    <xf numFmtId="4" fontId="11" fillId="0" borderId="0" xfId="0" applyNumberFormat="1" applyFont="1" applyFill="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3" fontId="3" fillId="0" borderId="0" xfId="0" applyNumberFormat="1" applyFont="1" applyFill="1" applyAlignment="1">
      <alignment horizontal="right" wrapText="1"/>
    </xf>
    <xf numFmtId="2" fontId="3" fillId="0" borderId="0" xfId="0" applyNumberFormat="1" applyFont="1" applyAlignment="1">
      <alignment horizontal="right"/>
    </xf>
    <xf numFmtId="0" fontId="9" fillId="0" borderId="0" xfId="0" applyFont="1" applyFill="1" applyBorder="1" applyAlignment="1">
      <alignment wrapText="1"/>
    </xf>
    <xf numFmtId="3" fontId="11" fillId="0" borderId="0" xfId="0" applyNumberFormat="1" applyFont="1" applyFill="1" applyAlignment="1">
      <alignment horizontal="right" wrapText="1"/>
    </xf>
    <xf numFmtId="4" fontId="11" fillId="0" borderId="0" xfId="0" applyNumberFormat="1" applyFont="1" applyFill="1" applyAlignment="1">
      <alignment horizontal="right" wrapText="1"/>
    </xf>
    <xf numFmtId="1" fontId="11" fillId="0" borderId="0" xfId="0" applyNumberFormat="1" applyFont="1" applyFill="1" applyAlignment="1">
      <alignment horizontal="right" wrapText="1"/>
    </xf>
    <xf numFmtId="2" fontId="11" fillId="0" borderId="0" xfId="0" applyNumberFormat="1" applyFont="1" applyFill="1" applyAlignment="1">
      <alignment horizontal="right" wrapText="1"/>
    </xf>
    <xf numFmtId="0" fontId="3" fillId="0" borderId="0" xfId="0" applyFont="1" applyFill="1" applyBorder="1" applyAlignment="1">
      <alignment horizontal="left" vertical="top" wrapText="1"/>
    </xf>
    <xf numFmtId="3" fontId="3" fillId="0" borderId="0" xfId="0" applyNumberFormat="1" applyFont="1" applyFill="1"/>
    <xf numFmtId="167" fontId="3" fillId="0" borderId="0" xfId="0" applyNumberFormat="1" applyFont="1" applyFill="1"/>
    <xf numFmtId="0" fontId="3" fillId="0" borderId="0" xfId="0" applyFont="1" applyFill="1" applyBorder="1" applyAlignment="1">
      <alignment horizontal="justify"/>
    </xf>
    <xf numFmtId="0" fontId="3" fillId="0" borderId="0" xfId="4" applyFont="1" applyAlignment="1">
      <alignment horizontal="right"/>
    </xf>
    <xf numFmtId="4" fontId="3" fillId="0" borderId="0" xfId="4" applyNumberFormat="1" applyFont="1" applyFill="1" applyAlignment="1">
      <alignment horizontal="right"/>
    </xf>
    <xf numFmtId="3" fontId="11" fillId="0" borderId="0" xfId="4" applyNumberFormat="1" applyFont="1" applyFill="1" applyAlignment="1">
      <alignment horizontal="right"/>
    </xf>
    <xf numFmtId="0" fontId="3" fillId="0" borderId="0" xfId="4" applyFont="1" applyFill="1" applyAlignment="1">
      <alignment horizontal="right"/>
    </xf>
    <xf numFmtId="0" fontId="3" fillId="0" borderId="0" xfId="4" applyFont="1" applyAlignment="1">
      <alignment vertical="center" wrapText="1"/>
    </xf>
    <xf numFmtId="0" fontId="7"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xf numFmtId="0" fontId="3" fillId="0" borderId="0" xfId="0" applyFont="1" applyFill="1" applyBorder="1" applyAlignment="1">
      <alignment horizontal="left"/>
    </xf>
    <xf numFmtId="0" fontId="3" fillId="0" borderId="0" xfId="0" applyFont="1" applyFill="1" applyBorder="1" applyAlignment="1">
      <alignment horizontal="left" vertical="top"/>
    </xf>
    <xf numFmtId="0" fontId="3" fillId="0" borderId="0" xfId="0" applyFont="1" applyFill="1" applyAlignment="1">
      <alignment vertical="top"/>
    </xf>
    <xf numFmtId="3" fontId="3" fillId="0" borderId="0" xfId="0" applyNumberFormat="1" applyFont="1" applyAlignment="1">
      <alignment vertical="top"/>
    </xf>
    <xf numFmtId="0" fontId="3" fillId="0" borderId="0" xfId="0" applyFont="1" applyAlignment="1">
      <alignment vertical="top"/>
    </xf>
    <xf numFmtId="165" fontId="3" fillId="0" borderId="0" xfId="0" applyNumberFormat="1" applyFont="1" applyAlignment="1">
      <alignment vertical="top"/>
    </xf>
    <xf numFmtId="49" fontId="3" fillId="0" borderId="0" xfId="0" applyNumberFormat="1" applyFont="1" applyFill="1" applyAlignment="1">
      <alignment horizontal="right" vertical="top"/>
    </xf>
    <xf numFmtId="2" fontId="3" fillId="0" borderId="0" xfId="0" applyNumberFormat="1" applyFont="1" applyFill="1" applyAlignment="1">
      <alignment vertical="top"/>
    </xf>
    <xf numFmtId="4" fontId="15" fillId="0" borderId="0" xfId="0" applyNumberFormat="1" applyFont="1" applyFill="1" applyAlignment="1">
      <alignment horizontal="right" vertical="top"/>
    </xf>
    <xf numFmtId="0" fontId="11" fillId="0" borderId="0" xfId="0" applyFont="1" applyFill="1" applyAlignment="1">
      <alignment wrapText="1"/>
    </xf>
    <xf numFmtId="2" fontId="3" fillId="0" borderId="0" xfId="0" applyNumberFormat="1" applyFont="1" applyFill="1" applyAlignment="1">
      <alignment vertical="top" wrapText="1"/>
    </xf>
    <xf numFmtId="0" fontId="15" fillId="0" borderId="0" xfId="0" applyFont="1" applyFill="1" applyAlignment="1">
      <alignment horizontal="right" vertical="top"/>
    </xf>
    <xf numFmtId="0" fontId="15" fillId="0" borderId="0" xfId="0" applyFont="1" applyFill="1" applyAlignment="1">
      <alignment horizontal="right"/>
    </xf>
    <xf numFmtId="4" fontId="15" fillId="0" borderId="0" xfId="0" applyNumberFormat="1" applyFont="1" applyFill="1"/>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xf numFmtId="0" fontId="9" fillId="0" borderId="0" xfId="0" applyFont="1" applyFill="1" applyBorder="1" applyAlignment="1">
      <alignment horizontal="left" wrapText="1"/>
    </xf>
    <xf numFmtId="4" fontId="3" fillId="0" borderId="0" xfId="5" applyNumberFormat="1" applyFont="1" applyFill="1" applyAlignment="1">
      <alignment horizontal="right" vertical="top"/>
    </xf>
    <xf numFmtId="164" fontId="3" fillId="0" borderId="0" xfId="0" quotePrefix="1" applyNumberFormat="1" applyFont="1" applyFill="1" applyBorder="1" applyAlignment="1">
      <alignment horizontal="center" vertical="top"/>
    </xf>
    <xf numFmtId="164" fontId="9" fillId="0" borderId="0" xfId="0" applyNumberFormat="1" applyFont="1" applyFill="1" applyAlignment="1">
      <alignment horizontal="center" vertical="top"/>
    </xf>
    <xf numFmtId="0" fontId="15" fillId="0" borderId="0" xfId="5" applyFont="1" applyAlignment="1">
      <alignment wrapText="1"/>
    </xf>
    <xf numFmtId="0" fontId="3" fillId="0" borderId="0" xfId="5" applyFont="1" applyAlignment="1">
      <alignment wrapText="1"/>
    </xf>
    <xf numFmtId="0" fontId="3" fillId="0" borderId="0" xfId="5" applyFont="1" applyAlignment="1">
      <alignment horizontal="right" vertical="top"/>
    </xf>
    <xf numFmtId="4" fontId="3" fillId="0" borderId="0" xfId="5" applyNumberFormat="1" applyFont="1" applyAlignment="1">
      <alignment horizontal="right" vertical="top"/>
    </xf>
    <xf numFmtId="0" fontId="3" fillId="0" borderId="0" xfId="0" applyFont="1" applyAlignment="1">
      <alignment horizontal="right" vertical="top"/>
    </xf>
    <xf numFmtId="0" fontId="3" fillId="0" borderId="0" xfId="6" applyFont="1" applyFill="1" applyBorder="1" applyAlignment="1">
      <alignment vertical="top" wrapText="1"/>
    </xf>
    <xf numFmtId="0" fontId="11" fillId="0" borderId="0" xfId="4" applyFont="1" applyFill="1" applyAlignment="1">
      <alignment horizontal="right" vertical="top"/>
    </xf>
    <xf numFmtId="4" fontId="15" fillId="0" borderId="0" xfId="5" applyNumberFormat="1" applyFont="1" applyFill="1" applyAlignment="1">
      <alignment horizontal="right" vertical="top"/>
    </xf>
    <xf numFmtId="0" fontId="3" fillId="0" borderId="0" xfId="5" applyFont="1" applyFill="1" applyAlignment="1">
      <alignment horizontal="left" wrapText="1"/>
    </xf>
    <xf numFmtId="0" fontId="3" fillId="0" borderId="0" xfId="5" applyFont="1" applyFill="1" applyBorder="1" applyAlignment="1">
      <alignment horizontal="left" vertical="top" wrapText="1"/>
    </xf>
    <xf numFmtId="4" fontId="11" fillId="0" borderId="0" xfId="1" applyNumberFormat="1" applyFont="1" applyFill="1" applyBorder="1" applyAlignment="1">
      <alignment horizontal="right" vertical="top"/>
    </xf>
    <xf numFmtId="0" fontId="7" fillId="0" borderId="0" xfId="0" applyFont="1" applyFill="1" applyBorder="1" applyAlignment="1">
      <alignment horizontal="left"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0" fontId="3" fillId="0" borderId="0" xfId="0" applyFont="1" applyFill="1" applyBorder="1" applyAlignment="1">
      <alignment horizontal="left"/>
    </xf>
    <xf numFmtId="164" fontId="5" fillId="0" borderId="0" xfId="0" applyNumberFormat="1" applyFont="1" applyFill="1" applyBorder="1" applyAlignment="1">
      <alignment horizontal="center" vertical="top"/>
    </xf>
    <xf numFmtId="0" fontId="11" fillId="0" borderId="0" xfId="5" applyFont="1" applyFill="1" applyBorder="1" applyAlignment="1">
      <alignment vertical="top" wrapText="1"/>
    </xf>
    <xf numFmtId="0" fontId="3" fillId="0" borderId="0" xfId="5" applyFont="1" applyFill="1" applyBorder="1" applyAlignment="1">
      <alignment horizontal="center" vertical="top"/>
    </xf>
    <xf numFmtId="0" fontId="11" fillId="0" borderId="0" xfId="5" applyFont="1" applyFill="1" applyBorder="1" applyAlignment="1">
      <alignment vertical="top"/>
    </xf>
    <xf numFmtId="0" fontId="3" fillId="0" borderId="0" xfId="0" applyFont="1" applyFill="1" applyAlignment="1">
      <alignment horizontal="left" vertical="center" wrapText="1"/>
    </xf>
    <xf numFmtId="0" fontId="7" fillId="0" borderId="0" xfId="5" applyFont="1" applyFill="1" applyAlignment="1">
      <alignment wrapText="1"/>
    </xf>
    <xf numFmtId="0" fontId="3" fillId="0" borderId="0" xfId="0" applyFont="1" applyFill="1" applyAlignment="1">
      <alignment horizontal="right" vertical="top" wrapText="1"/>
    </xf>
    <xf numFmtId="3" fontId="3" fillId="0" borderId="0" xfId="5" applyNumberFormat="1" applyFont="1" applyFill="1" applyBorder="1" applyAlignment="1">
      <alignment horizontal="right" vertical="top"/>
    </xf>
    <xf numFmtId="0" fontId="3" fillId="0" borderId="0" xfId="5" applyFont="1" applyFill="1" applyAlignment="1">
      <alignment horizontal="left" vertical="center" wrapText="1"/>
    </xf>
    <xf numFmtId="0" fontId="3" fillId="0" borderId="0" xfId="4" applyFont="1" applyFill="1" applyAlignment="1">
      <alignment horizontal="right" vertical="top"/>
    </xf>
    <xf numFmtId="4" fontId="3" fillId="0" borderId="0" xfId="4" applyNumberFormat="1" applyFont="1" applyFill="1" applyAlignment="1">
      <alignment horizontal="right" vertical="top"/>
    </xf>
    <xf numFmtId="0" fontId="3" fillId="0" borderId="0" xfId="4" applyFont="1" applyFill="1" applyAlignment="1">
      <alignment wrapText="1"/>
    </xf>
    <xf numFmtId="3" fontId="11" fillId="0" borderId="0" xfId="4" applyNumberFormat="1" applyFont="1" applyFill="1" applyAlignment="1">
      <alignment horizontal="right" vertical="top"/>
    </xf>
    <xf numFmtId="4" fontId="10" fillId="0" borderId="0" xfId="4" applyNumberFormat="1" applyFont="1" applyFill="1" applyAlignment="1">
      <alignment horizontal="right" vertical="top"/>
    </xf>
    <xf numFmtId="0" fontId="3" fillId="0" borderId="0" xfId="0" applyNumberFormat="1" applyFont="1" applyFill="1" applyBorder="1" applyAlignment="1">
      <alignment vertical="top" wrapText="1"/>
    </xf>
    <xf numFmtId="0" fontId="3" fillId="0" borderId="0" xfId="5" applyFont="1" applyFill="1" applyBorder="1" applyAlignment="1">
      <alignment vertical="top" wrapText="1"/>
    </xf>
    <xf numFmtId="0" fontId="5"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xf numFmtId="0" fontId="7" fillId="0" borderId="0" xfId="0" applyFont="1" applyFill="1" applyBorder="1" applyAlignment="1">
      <alignment horizontal="left"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0" fontId="7" fillId="0" borderId="0" xfId="0" applyFont="1" applyFill="1" applyBorder="1" applyAlignment="1">
      <alignment horizontal="left" vertical="top" wrapText="1"/>
    </xf>
    <xf numFmtId="0" fontId="3" fillId="0" borderId="0" xfId="0" applyFont="1" applyFill="1" applyBorder="1" applyAlignment="1">
      <alignment horizontal="left"/>
    </xf>
    <xf numFmtId="3" fontId="15" fillId="0" borderId="0" xfId="0" applyNumberFormat="1" applyFont="1" applyAlignment="1">
      <alignment horizontal="right" vertical="top"/>
    </xf>
    <xf numFmtId="4" fontId="15" fillId="0" borderId="0" xfId="0" applyNumberFormat="1" applyFont="1" applyAlignment="1">
      <alignment horizontal="right" vertical="top"/>
    </xf>
    <xf numFmtId="0" fontId="7" fillId="0" borderId="0" xfId="0" applyFont="1" applyFill="1" applyBorder="1" applyAlignment="1">
      <alignment horizontal="left" vertical="center" wrapText="1"/>
    </xf>
    <xf numFmtId="4" fontId="3" fillId="0" borderId="0" xfId="0" applyNumberFormat="1" applyFont="1" applyFill="1" applyAlignment="1">
      <alignment wrapText="1"/>
    </xf>
    <xf numFmtId="3" fontId="15" fillId="0" borderId="0" xfId="0" applyNumberFormat="1" applyFont="1" applyFill="1" applyAlignment="1">
      <alignment horizontal="right" vertical="top"/>
    </xf>
    <xf numFmtId="164" fontId="3" fillId="0" borderId="0" xfId="0" applyNumberFormat="1" applyFont="1" applyFill="1" applyAlignment="1">
      <alignment horizontal="center" vertical="top" wrapText="1"/>
    </xf>
    <xf numFmtId="164" fontId="3" fillId="0" borderId="0" xfId="0" applyNumberFormat="1" applyFont="1" applyFill="1" applyAlignment="1">
      <alignment horizontal="right" vertical="top"/>
    </xf>
    <xf numFmtId="164" fontId="3" fillId="0" borderId="0" xfId="0" applyNumberFormat="1" applyFont="1" applyAlignment="1">
      <alignment horizontal="center" vertical="top"/>
    </xf>
    <xf numFmtId="0" fontId="3" fillId="0" borderId="0" xfId="0" applyFont="1" applyAlignment="1">
      <alignment horizontal="left" wrapText="1"/>
    </xf>
    <xf numFmtId="0" fontId="3" fillId="0" borderId="0" xfId="0" applyFont="1" applyAlignment="1">
      <alignment horizontal="center" vertical="top"/>
    </xf>
    <xf numFmtId="0" fontId="15" fillId="0" borderId="0" xfId="0" applyFont="1" applyAlignment="1">
      <alignment horizontal="left" wrapText="1"/>
    </xf>
    <xf numFmtId="0" fontId="3" fillId="0" borderId="0" xfId="0" applyFont="1" applyAlignment="1">
      <alignment horizontal="right" vertical="top" wrapText="1"/>
    </xf>
    <xf numFmtId="4" fontId="3" fillId="0" borderId="0" xfId="0" applyNumberFormat="1" applyFont="1" applyAlignment="1">
      <alignment horizontal="right" vertical="top" wrapText="1"/>
    </xf>
    <xf numFmtId="0" fontId="11" fillId="0" borderId="0" xfId="0" applyFont="1" applyBorder="1" applyAlignment="1">
      <alignment wrapText="1"/>
    </xf>
    <xf numFmtId="0" fontId="15" fillId="0" borderId="0" xfId="0" applyFont="1" applyBorder="1"/>
    <xf numFmtId="4" fontId="15" fillId="0" borderId="0" xfId="0" applyNumberFormat="1" applyFont="1" applyFill="1" applyBorder="1" applyAlignment="1">
      <alignment horizontal="right" vertical="top"/>
    </xf>
    <xf numFmtId="0" fontId="11" fillId="0" borderId="0" xfId="0" applyFont="1" applyBorder="1"/>
    <xf numFmtId="0" fontId="3" fillId="0" borderId="0" xfId="0" applyFont="1" applyBorder="1" applyAlignment="1">
      <alignment vertical="top"/>
    </xf>
    <xf numFmtId="164" fontId="3" fillId="0" borderId="0" xfId="0" applyNumberFormat="1" applyFont="1" applyFill="1" applyBorder="1" applyAlignment="1">
      <alignment horizontal="center" vertical="center"/>
    </xf>
    <xf numFmtId="0" fontId="5" fillId="0" borderId="0" xfId="0" applyFont="1" applyFill="1" applyBorder="1" applyAlignment="1">
      <alignment horizontal="left" vertical="top" wrapText="1"/>
    </xf>
    <xf numFmtId="4" fontId="3" fillId="0" borderId="0" xfId="0" applyNumberFormat="1" applyFont="1" applyFill="1" applyAlignment="1">
      <alignment vertical="top"/>
    </xf>
    <xf numFmtId="3" fontId="11" fillId="0" borderId="0" xfId="0" applyNumberFormat="1" applyFont="1" applyFill="1" applyAlignment="1">
      <alignment horizontal="right" vertical="top"/>
    </xf>
    <xf numFmtId="3" fontId="15" fillId="0" borderId="0" xfId="0" applyNumberFormat="1" applyFont="1" applyFill="1" applyAlignment="1">
      <alignment vertical="top"/>
    </xf>
    <xf numFmtId="4" fontId="11" fillId="0" borderId="0" xfId="0" applyNumberFormat="1" applyFont="1" applyFill="1" applyBorder="1" applyAlignment="1">
      <alignment vertical="top"/>
    </xf>
    <xf numFmtId="0" fontId="3" fillId="0" borderId="0" xfId="0" applyFont="1" applyFill="1"/>
    <xf numFmtId="0" fontId="7" fillId="0" borderId="0" xfId="0" applyFont="1" applyFill="1" applyBorder="1" applyAlignment="1">
      <alignment horizontal="left" wrapText="1"/>
    </xf>
    <xf numFmtId="49" fontId="5" fillId="0" borderId="0" xfId="0" applyNumberFormat="1" applyFont="1" applyFill="1" applyAlignment="1">
      <alignment horizontal="left" vertical="center" wrapText="1"/>
    </xf>
    <xf numFmtId="3" fontId="3" fillId="0" borderId="0" xfId="0" applyNumberFormat="1" applyFont="1" applyAlignment="1">
      <alignment horizontal="right" vertical="top" wrapText="1"/>
    </xf>
    <xf numFmtId="0" fontId="3" fillId="0" borderId="0" xfId="0" quotePrefix="1" applyFont="1" applyAlignment="1">
      <alignment wrapText="1"/>
    </xf>
    <xf numFmtId="0" fontId="3" fillId="0" borderId="0" xfId="0" applyFont="1" applyFill="1"/>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xf numFmtId="0" fontId="16" fillId="0" borderId="0" xfId="0" applyFont="1" applyFill="1" applyAlignment="1">
      <alignment horizontal="center"/>
    </xf>
    <xf numFmtId="0" fontId="7" fillId="0" borderId="0" xfId="0" applyFont="1" applyFill="1" applyAlignment="1">
      <alignment horizontal="left" vertical="top" wrapText="1"/>
    </xf>
    <xf numFmtId="0" fontId="3" fillId="0" borderId="0" xfId="0" applyFont="1" applyFill="1" applyAlignment="1">
      <alignment vertical="top" wrapText="1"/>
    </xf>
    <xf numFmtId="0" fontId="3" fillId="0" borderId="0" xfId="0" applyFont="1" applyFill="1"/>
    <xf numFmtId="164" fontId="2" fillId="0" borderId="0" xfId="0" applyNumberFormat="1" applyFont="1" applyFill="1" applyAlignment="1">
      <alignment vertical="top"/>
    </xf>
    <xf numFmtId="165" fontId="3" fillId="0" borderId="0" xfId="0" applyNumberFormat="1" applyFont="1" applyFill="1" applyBorder="1" applyAlignment="1">
      <alignment horizontal="right" vertical="top"/>
    </xf>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xf numFmtId="0" fontId="5" fillId="0" borderId="0" xfId="0" applyFont="1" applyFill="1" applyAlignment="1">
      <alignment horizontal="left"/>
    </xf>
    <xf numFmtId="0" fontId="2" fillId="0" borderId="0" xfId="0" applyFont="1" applyFill="1" applyAlignment="1">
      <alignment horizontal="center"/>
    </xf>
    <xf numFmtId="166" fontId="3" fillId="0" borderId="0" xfId="0" applyNumberFormat="1" applyFont="1" applyFill="1" applyAlignment="1">
      <alignment horizontal="right" vertical="top"/>
    </xf>
    <xf numFmtId="0" fontId="7" fillId="0" borderId="0" xfId="0" applyFont="1" applyFill="1" applyBorder="1" applyAlignment="1">
      <alignment horizontal="left" wrapText="1"/>
    </xf>
    <xf numFmtId="3" fontId="3" fillId="0" borderId="0" xfId="0" applyNumberFormat="1" applyFont="1" applyFill="1" applyAlignment="1">
      <alignment wrapText="1"/>
    </xf>
    <xf numFmtId="0" fontId="3" fillId="0" borderId="0" xfId="0" applyFont="1" applyFill="1" applyAlignment="1">
      <alignment horizontal="left" wrapText="1"/>
    </xf>
    <xf numFmtId="0" fontId="3" fillId="0" borderId="0" xfId="0" applyFont="1" applyFill="1" applyBorder="1" applyAlignment="1">
      <alignment horizontal="left" wrapText="1"/>
    </xf>
    <xf numFmtId="0" fontId="3" fillId="0" borderId="0" xfId="0" applyFont="1" applyBorder="1" applyAlignment="1">
      <alignment horizontal="left" wrapText="1"/>
    </xf>
    <xf numFmtId="0" fontId="3" fillId="0" borderId="0" xfId="0" applyFont="1" applyFill="1" applyAlignment="1">
      <alignment horizontal="left" wrapText="1"/>
    </xf>
    <xf numFmtId="0" fontId="3" fillId="0" borderId="0" xfId="0" applyFont="1" applyFill="1" applyBorder="1" applyAlignment="1">
      <alignment horizontal="left" wrapText="1"/>
    </xf>
    <xf numFmtId="0" fontId="3" fillId="0" borderId="0" xfId="0" applyFont="1" applyFill="1"/>
    <xf numFmtId="0" fontId="3" fillId="0" borderId="0" xfId="0" applyFont="1" applyFill="1" applyBorder="1" applyAlignment="1">
      <alignment horizontal="left" vertical="top" wrapText="1"/>
    </xf>
    <xf numFmtId="0" fontId="19" fillId="0" borderId="0" xfId="0" applyFont="1" applyFill="1" applyBorder="1" applyAlignment="1"/>
    <xf numFmtId="3" fontId="9" fillId="0" borderId="0" xfId="0" applyNumberFormat="1" applyFont="1" applyFill="1" applyBorder="1" applyAlignment="1">
      <alignment horizontal="right" vertical="top" wrapText="1"/>
    </xf>
    <xf numFmtId="0" fontId="9" fillId="0" borderId="0" xfId="0" applyFont="1" applyFill="1" applyBorder="1" applyAlignment="1">
      <alignment horizontal="right" vertical="top"/>
    </xf>
    <xf numFmtId="0" fontId="9" fillId="0" borderId="0" xfId="0" applyFont="1" applyFill="1" applyAlignment="1">
      <alignment horizontal="right" vertical="top"/>
    </xf>
    <xf numFmtId="0" fontId="13" fillId="0" borderId="0" xfId="0" applyFont="1" applyFill="1" applyAlignment="1">
      <alignment horizontal="left" vertical="top"/>
    </xf>
    <xf numFmtId="164" fontId="3" fillId="0" borderId="0" xfId="0" applyNumberFormat="1" applyFont="1" applyFill="1" applyBorder="1" applyAlignment="1">
      <alignment horizont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4" fillId="0" borderId="0" xfId="0" applyFont="1" applyFill="1" applyAlignment="1">
      <alignment horizontal="center"/>
    </xf>
    <xf numFmtId="2" fontId="3" fillId="0" borderId="0" xfId="0" applyNumberFormat="1" applyFont="1" applyFill="1" applyBorder="1" applyAlignment="1">
      <alignment horizontal="left" wrapText="1"/>
    </xf>
    <xf numFmtId="164" fontId="7" fillId="0" borderId="0" xfId="0" applyNumberFormat="1" applyFont="1" applyFill="1" applyBorder="1" applyAlignment="1">
      <alignment horizontal="left" vertical="top"/>
    </xf>
    <xf numFmtId="164" fontId="3" fillId="0" borderId="0" xfId="0" applyNumberFormat="1" applyFont="1" applyFill="1" applyBorder="1" applyAlignment="1">
      <alignment horizontal="left" vertical="top"/>
    </xf>
    <xf numFmtId="3" fontId="3" fillId="0" borderId="2"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0" xfId="0" applyFont="1" applyFill="1" applyAlignment="1">
      <alignment horizontal="center"/>
    </xf>
    <xf numFmtId="166" fontId="3" fillId="0" borderId="2" xfId="0" applyNumberFormat="1" applyFont="1" applyFill="1" applyBorder="1" applyAlignment="1">
      <alignment horizontal="center" vertical="top" wrapText="1"/>
    </xf>
    <xf numFmtId="166" fontId="3" fillId="0" borderId="1" xfId="0" applyNumberFormat="1" applyFont="1" applyFill="1" applyBorder="1" applyAlignment="1">
      <alignment horizontal="center" vertical="top" wrapText="1"/>
    </xf>
    <xf numFmtId="0" fontId="3" fillId="0" borderId="0" xfId="5" applyFont="1" applyFill="1" applyAlignment="1">
      <alignment horizontal="left" vertical="top" wrapText="1"/>
    </xf>
    <xf numFmtId="3" fontId="2" fillId="0" borderId="2"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5" fillId="0" borderId="0" xfId="0" applyFont="1" applyFill="1" applyBorder="1" applyAlignment="1">
      <alignment horizontal="center" wrapText="1"/>
    </xf>
  </cellXfs>
  <cellStyles count="8">
    <cellStyle name="Komats" xfId="1" builtinId="3"/>
    <cellStyle name="Normal 2" xfId="2" xr:uid="{00000000-0005-0000-0000-000006000000}"/>
    <cellStyle name="Parastais_18.02.00" xfId="3" xr:uid="{00000000-0005-0000-0000-000007000000}"/>
    <cellStyle name="Parasts" xfId="0" builtinId="0"/>
    <cellStyle name="Parasts 2" xfId="4" xr:uid="{00000000-0005-0000-0000-000008000000}"/>
    <cellStyle name="Parasts 3" xfId="7" xr:uid="{00000000-0005-0000-0000-00000B000000}"/>
    <cellStyle name="Parasts 4" xfId="5" xr:uid="{00000000-0005-0000-0000-000009000000}"/>
    <cellStyle name="Parasts_Lapa1"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98"/>
  <sheetViews>
    <sheetView tabSelected="1" zoomScaleNormal="100" workbookViewId="0">
      <selection activeCell="B1" sqref="B1"/>
    </sheetView>
  </sheetViews>
  <sheetFormatPr defaultColWidth="9.140625" defaultRowHeight="15" x14ac:dyDescent="0.25"/>
  <cols>
    <col min="1" max="1" width="4.7109375" style="26" customWidth="1"/>
    <col min="2" max="2" width="89.5703125" style="89" customWidth="1"/>
    <col min="3" max="3" width="14.42578125" style="100" customWidth="1"/>
    <col min="4" max="4" width="15.85546875" style="95" customWidth="1"/>
    <col min="5" max="5" width="15" style="89" hidden="1" customWidth="1"/>
    <col min="6" max="6" width="12.5703125" style="89" hidden="1" customWidth="1"/>
    <col min="7" max="16384" width="9.140625" style="89"/>
  </cols>
  <sheetData>
    <row r="1" spans="1:4" s="102" customFormat="1" x14ac:dyDescent="0.25">
      <c r="A1" s="26"/>
      <c r="C1" s="122"/>
      <c r="D1" s="95" t="s">
        <v>605</v>
      </c>
    </row>
    <row r="2" spans="1:4" s="102" customFormat="1" x14ac:dyDescent="0.25">
      <c r="A2" s="26"/>
      <c r="C2" s="122"/>
      <c r="D2" s="95" t="s">
        <v>845</v>
      </c>
    </row>
    <row r="3" spans="1:4" s="102" customFormat="1" x14ac:dyDescent="0.25">
      <c r="A3" s="26"/>
      <c r="C3" s="122"/>
      <c r="D3" s="95" t="s">
        <v>846</v>
      </c>
    </row>
    <row r="4" spans="1:4" s="101" customFormat="1" x14ac:dyDescent="0.2">
      <c r="A4" s="91"/>
      <c r="C4" s="122"/>
      <c r="D4" s="100"/>
    </row>
    <row r="5" spans="1:4" s="44" customFormat="1" ht="20.25" x14ac:dyDescent="0.3">
      <c r="A5" s="358" t="s">
        <v>760</v>
      </c>
      <c r="B5" s="358"/>
      <c r="C5" s="358"/>
      <c r="D5" s="358"/>
    </row>
    <row r="6" spans="1:4" s="44" customFormat="1" ht="20.25" x14ac:dyDescent="0.3">
      <c r="A6" s="358" t="s">
        <v>177</v>
      </c>
      <c r="B6" s="358"/>
      <c r="C6" s="358"/>
      <c r="D6" s="358"/>
    </row>
    <row r="7" spans="1:4" s="44" customFormat="1" ht="20.25" x14ac:dyDescent="0.3">
      <c r="A7" s="358" t="s">
        <v>176</v>
      </c>
      <c r="B7" s="358"/>
      <c r="C7" s="358"/>
      <c r="D7" s="358"/>
    </row>
    <row r="8" spans="1:4" s="44" customFormat="1" x14ac:dyDescent="0.2">
      <c r="A8" s="92"/>
      <c r="B8" s="88"/>
      <c r="C8" s="95"/>
      <c r="D8" s="95"/>
    </row>
    <row r="10" spans="1:4" s="16" customFormat="1" ht="30.75" customHeight="1" x14ac:dyDescent="0.2">
      <c r="A10" s="93" t="s">
        <v>449</v>
      </c>
      <c r="B10" s="356" t="s">
        <v>635</v>
      </c>
      <c r="C10" s="354" t="s">
        <v>759</v>
      </c>
      <c r="D10" s="359" t="s">
        <v>666</v>
      </c>
    </row>
    <row r="11" spans="1:4" s="16" customFormat="1" ht="30" customHeight="1" x14ac:dyDescent="0.2">
      <c r="A11" s="94"/>
      <c r="B11" s="357"/>
      <c r="C11" s="355"/>
      <c r="D11" s="360"/>
    </row>
    <row r="13" spans="1:4" s="29" customFormat="1" ht="15.75" x14ac:dyDescent="0.25">
      <c r="A13" s="10" t="s">
        <v>722</v>
      </c>
      <c r="B13" s="10"/>
      <c r="C13" s="10"/>
      <c r="D13" s="96"/>
    </row>
    <row r="14" spans="1:4" s="29" customFormat="1" x14ac:dyDescent="0.25">
      <c r="A14" s="128" t="s">
        <v>128</v>
      </c>
      <c r="B14" s="128"/>
      <c r="C14" s="97"/>
      <c r="D14" s="96"/>
    </row>
    <row r="15" spans="1:4" s="29" customFormat="1" ht="48" customHeight="1" x14ac:dyDescent="0.25">
      <c r="A15" s="13" t="s">
        <v>667</v>
      </c>
      <c r="B15" s="13"/>
      <c r="C15" s="13"/>
      <c r="D15" s="96"/>
    </row>
    <row r="16" spans="1:4" s="29" customFormat="1" ht="13.5" customHeight="1" x14ac:dyDescent="0.25">
      <c r="A16" s="118"/>
      <c r="B16" s="109"/>
      <c r="C16" s="119"/>
      <c r="D16" s="96"/>
    </row>
    <row r="17" spans="1:4" s="29" customFormat="1" x14ac:dyDescent="0.25">
      <c r="A17" s="35"/>
      <c r="B17" s="9" t="s">
        <v>741</v>
      </c>
      <c r="C17" s="9"/>
      <c r="D17" s="96"/>
    </row>
    <row r="18" spans="1:4" s="29" customFormat="1" x14ac:dyDescent="0.25">
      <c r="A18" s="35"/>
      <c r="B18" s="109" t="s">
        <v>131</v>
      </c>
      <c r="C18" s="110"/>
      <c r="D18" s="96"/>
    </row>
    <row r="19" spans="1:4" s="29" customFormat="1" ht="47.25" customHeight="1" x14ac:dyDescent="0.25">
      <c r="A19" s="35"/>
      <c r="B19" s="11" t="s">
        <v>487</v>
      </c>
      <c r="C19" s="11"/>
      <c r="D19" s="96"/>
    </row>
    <row r="20" spans="1:4" s="29" customFormat="1" x14ac:dyDescent="0.25">
      <c r="A20" s="20"/>
      <c r="B20" s="25" t="s">
        <v>132</v>
      </c>
      <c r="C20" s="97"/>
      <c r="D20" s="96"/>
    </row>
    <row r="21" spans="1:4" s="29" customFormat="1" ht="46.5" customHeight="1" x14ac:dyDescent="0.25">
      <c r="A21" s="20"/>
      <c r="B21" s="11" t="s">
        <v>488</v>
      </c>
      <c r="C21" s="11"/>
      <c r="D21" s="96"/>
    </row>
    <row r="22" spans="1:4" s="29" customFormat="1" x14ac:dyDescent="0.25">
      <c r="A22" s="20"/>
      <c r="B22" s="109" t="s">
        <v>636</v>
      </c>
      <c r="C22" s="97"/>
      <c r="D22" s="96"/>
    </row>
    <row r="23" spans="1:4" s="29" customFormat="1" ht="47.25" customHeight="1" x14ac:dyDescent="0.25">
      <c r="A23" s="20"/>
      <c r="B23" s="11" t="s">
        <v>489</v>
      </c>
      <c r="C23" s="11"/>
      <c r="D23" s="96"/>
    </row>
    <row r="24" spans="1:4" s="29" customFormat="1" x14ac:dyDescent="0.25">
      <c r="A24" s="20"/>
      <c r="B24" s="25" t="s">
        <v>134</v>
      </c>
      <c r="C24" s="97"/>
      <c r="D24" s="96"/>
    </row>
    <row r="25" spans="1:4" s="29" customFormat="1" x14ac:dyDescent="0.25">
      <c r="A25" s="20" t="s">
        <v>145</v>
      </c>
      <c r="B25" s="125" t="s">
        <v>428</v>
      </c>
      <c r="C25" s="129">
        <v>15</v>
      </c>
      <c r="D25" s="130">
        <v>1700</v>
      </c>
    </row>
    <row r="26" spans="1:4" s="29" customFormat="1" x14ac:dyDescent="0.25">
      <c r="A26" s="20" t="s">
        <v>634</v>
      </c>
      <c r="B26" s="131" t="s">
        <v>458</v>
      </c>
      <c r="C26" s="129">
        <v>10</v>
      </c>
      <c r="D26" s="130">
        <v>1700</v>
      </c>
    </row>
    <row r="27" spans="1:4" s="29" customFormat="1" x14ac:dyDescent="0.25">
      <c r="A27" s="20" t="s">
        <v>691</v>
      </c>
      <c r="B27" s="125" t="s">
        <v>484</v>
      </c>
      <c r="C27" s="116">
        <v>1300</v>
      </c>
      <c r="D27" s="120"/>
    </row>
    <row r="28" spans="1:4" s="29" customFormat="1" x14ac:dyDescent="0.25">
      <c r="A28" s="20" t="s">
        <v>692</v>
      </c>
      <c r="B28" s="132" t="s">
        <v>401</v>
      </c>
      <c r="C28" s="116">
        <v>37</v>
      </c>
      <c r="D28" s="120">
        <v>716.93</v>
      </c>
    </row>
    <row r="29" spans="1:4" s="29" customFormat="1" ht="30" x14ac:dyDescent="0.25">
      <c r="A29" s="20" t="s">
        <v>693</v>
      </c>
      <c r="B29" s="132" t="s">
        <v>402</v>
      </c>
      <c r="C29" s="116">
        <v>25</v>
      </c>
      <c r="D29" s="120">
        <v>60000</v>
      </c>
    </row>
    <row r="30" spans="1:4" s="29" customFormat="1" x14ac:dyDescent="0.25">
      <c r="A30" s="20" t="s">
        <v>694</v>
      </c>
      <c r="B30" s="132" t="s">
        <v>386</v>
      </c>
      <c r="C30" s="116">
        <v>2</v>
      </c>
      <c r="D30" s="120"/>
    </row>
    <row r="31" spans="1:4" s="29" customFormat="1" x14ac:dyDescent="0.25">
      <c r="A31" s="20" t="s">
        <v>695</v>
      </c>
      <c r="B31" s="132" t="s">
        <v>456</v>
      </c>
      <c r="C31" s="116">
        <v>1</v>
      </c>
      <c r="D31" s="120">
        <v>21746</v>
      </c>
    </row>
    <row r="32" spans="1:4" s="29" customFormat="1" ht="30" x14ac:dyDescent="0.25">
      <c r="A32" s="20" t="s">
        <v>696</v>
      </c>
      <c r="B32" s="132" t="s">
        <v>427</v>
      </c>
      <c r="C32" s="100">
        <v>5000</v>
      </c>
      <c r="D32" s="120">
        <v>2</v>
      </c>
    </row>
    <row r="33" spans="1:4" s="29" customFormat="1" x14ac:dyDescent="0.25">
      <c r="A33" s="20" t="s">
        <v>697</v>
      </c>
      <c r="B33" s="125" t="s">
        <v>426</v>
      </c>
      <c r="C33" s="100">
        <v>1700</v>
      </c>
      <c r="D33" s="120">
        <v>26</v>
      </c>
    </row>
    <row r="34" spans="1:4" s="29" customFormat="1" x14ac:dyDescent="0.25">
      <c r="A34" s="20" t="s">
        <v>698</v>
      </c>
      <c r="B34" s="132" t="s">
        <v>457</v>
      </c>
      <c r="C34" s="100">
        <v>1400</v>
      </c>
      <c r="D34" s="120">
        <v>32</v>
      </c>
    </row>
    <row r="35" spans="1:4" x14ac:dyDescent="0.25">
      <c r="A35" s="20" t="s">
        <v>699</v>
      </c>
      <c r="B35" s="133" t="s">
        <v>299</v>
      </c>
      <c r="C35" s="134">
        <v>5</v>
      </c>
      <c r="D35" s="120">
        <v>1660</v>
      </c>
    </row>
    <row r="36" spans="1:4" s="29" customFormat="1" x14ac:dyDescent="0.25">
      <c r="A36" s="20" t="s">
        <v>700</v>
      </c>
      <c r="B36" s="29" t="s">
        <v>297</v>
      </c>
      <c r="C36" s="100">
        <v>2600</v>
      </c>
      <c r="D36" s="120">
        <v>148.30000000000001</v>
      </c>
    </row>
    <row r="37" spans="1:4" s="29" customFormat="1" x14ac:dyDescent="0.25">
      <c r="A37" s="20" t="s">
        <v>701</v>
      </c>
      <c r="B37" s="33" t="s">
        <v>2</v>
      </c>
      <c r="C37" s="100">
        <v>2000</v>
      </c>
      <c r="D37" s="120">
        <v>176.48</v>
      </c>
    </row>
    <row r="38" spans="1:4" s="29" customFormat="1" x14ac:dyDescent="0.25">
      <c r="A38" s="20" t="s">
        <v>702</v>
      </c>
      <c r="B38" s="33" t="s">
        <v>3</v>
      </c>
      <c r="C38" s="100">
        <v>660</v>
      </c>
      <c r="D38" s="120">
        <v>129.16999999999999</v>
      </c>
    </row>
    <row r="39" spans="1:4" s="29" customFormat="1" x14ac:dyDescent="0.25">
      <c r="A39" s="20" t="s">
        <v>703</v>
      </c>
      <c r="B39" s="33" t="s">
        <v>4</v>
      </c>
      <c r="C39" s="100">
        <v>9000</v>
      </c>
      <c r="D39" s="120">
        <v>116.52</v>
      </c>
    </row>
    <row r="40" spans="1:4" s="29" customFormat="1" x14ac:dyDescent="0.25">
      <c r="A40" s="20" t="s">
        <v>704</v>
      </c>
      <c r="B40" s="33" t="s">
        <v>490</v>
      </c>
      <c r="C40" s="100">
        <v>4000</v>
      </c>
      <c r="D40" s="120">
        <v>20.45</v>
      </c>
    </row>
    <row r="41" spans="1:4" s="29" customFormat="1" x14ac:dyDescent="0.25">
      <c r="A41" s="20" t="s">
        <v>705</v>
      </c>
      <c r="B41" s="33" t="s">
        <v>5</v>
      </c>
      <c r="C41" s="100">
        <v>1100</v>
      </c>
      <c r="D41" s="120">
        <v>13.26</v>
      </c>
    </row>
    <row r="42" spans="1:4" s="29" customFormat="1" ht="30" x14ac:dyDescent="0.25">
      <c r="A42" s="20" t="s">
        <v>706</v>
      </c>
      <c r="B42" s="33" t="s">
        <v>268</v>
      </c>
      <c r="C42" s="100">
        <v>600</v>
      </c>
      <c r="D42" s="120">
        <v>432.8</v>
      </c>
    </row>
    <row r="43" spans="1:4" s="29" customFormat="1" x14ac:dyDescent="0.25">
      <c r="A43" s="20" t="s">
        <v>707</v>
      </c>
      <c r="B43" s="29" t="s">
        <v>491</v>
      </c>
      <c r="C43" s="100">
        <v>30000</v>
      </c>
      <c r="D43" s="120">
        <v>1.67</v>
      </c>
    </row>
    <row r="44" spans="1:4" s="29" customFormat="1" x14ac:dyDescent="0.25">
      <c r="A44" s="20" t="s">
        <v>708</v>
      </c>
      <c r="B44" s="33" t="s">
        <v>492</v>
      </c>
      <c r="C44" s="100">
        <v>15000</v>
      </c>
      <c r="D44" s="120">
        <v>4.7699999999999996</v>
      </c>
    </row>
    <row r="45" spans="1:4" s="29" customFormat="1" x14ac:dyDescent="0.25">
      <c r="A45" s="20" t="s">
        <v>709</v>
      </c>
      <c r="B45" s="33" t="s">
        <v>269</v>
      </c>
      <c r="C45" s="100">
        <v>4200</v>
      </c>
      <c r="D45" s="120">
        <v>159.79</v>
      </c>
    </row>
    <row r="46" spans="1:4" s="29" customFormat="1" x14ac:dyDescent="0.25">
      <c r="A46" s="20" t="s">
        <v>710</v>
      </c>
      <c r="B46" s="29" t="s">
        <v>291</v>
      </c>
      <c r="C46" s="100">
        <v>8000</v>
      </c>
      <c r="D46" s="120">
        <v>12.98</v>
      </c>
    </row>
    <row r="47" spans="1:4" s="29" customFormat="1" ht="30" x14ac:dyDescent="0.25">
      <c r="A47" s="20" t="s">
        <v>711</v>
      </c>
      <c r="B47" s="33" t="s">
        <v>637</v>
      </c>
      <c r="C47" s="100">
        <v>24000</v>
      </c>
      <c r="D47" s="120">
        <v>12.32</v>
      </c>
    </row>
    <row r="48" spans="1:4" s="29" customFormat="1" x14ac:dyDescent="0.25">
      <c r="A48" s="20" t="s">
        <v>712</v>
      </c>
      <c r="B48" s="33" t="s">
        <v>270</v>
      </c>
      <c r="C48" s="100">
        <v>7000</v>
      </c>
      <c r="D48" s="120">
        <v>6</v>
      </c>
    </row>
    <row r="49" spans="1:4" s="29" customFormat="1" x14ac:dyDescent="0.25">
      <c r="A49" s="20" t="s">
        <v>713</v>
      </c>
      <c r="B49" s="33" t="s">
        <v>638</v>
      </c>
      <c r="C49" s="100">
        <v>7000</v>
      </c>
      <c r="D49" s="120">
        <v>8.1199999999999992</v>
      </c>
    </row>
    <row r="50" spans="1:4" s="29" customFormat="1" ht="30" customHeight="1" x14ac:dyDescent="0.25">
      <c r="A50" s="20" t="s">
        <v>714</v>
      </c>
      <c r="B50" s="33" t="s">
        <v>639</v>
      </c>
      <c r="C50" s="100">
        <v>4000</v>
      </c>
      <c r="D50" s="120">
        <v>60.11</v>
      </c>
    </row>
    <row r="51" spans="1:4" x14ac:dyDescent="0.25">
      <c r="A51" s="26" t="s">
        <v>715</v>
      </c>
      <c r="B51" s="57" t="s">
        <v>486</v>
      </c>
      <c r="C51" s="100">
        <v>2</v>
      </c>
      <c r="D51" s="120"/>
    </row>
    <row r="52" spans="1:4" x14ac:dyDescent="0.25">
      <c r="B52" s="57"/>
      <c r="D52" s="120"/>
    </row>
    <row r="53" spans="1:4" x14ac:dyDescent="0.25">
      <c r="B53" s="57"/>
      <c r="D53" s="120"/>
    </row>
    <row r="54" spans="1:4" x14ac:dyDescent="0.25">
      <c r="B54" s="57"/>
      <c r="D54" s="120"/>
    </row>
    <row r="56" spans="1:4" s="29" customFormat="1" ht="15.75" x14ac:dyDescent="0.25">
      <c r="A56" s="10" t="s">
        <v>723</v>
      </c>
      <c r="B56" s="10"/>
      <c r="C56" s="10"/>
      <c r="D56" s="96"/>
    </row>
    <row r="57" spans="1:4" s="29" customFormat="1" x14ac:dyDescent="0.25">
      <c r="A57" s="1" t="s">
        <v>128</v>
      </c>
      <c r="B57" s="1"/>
      <c r="C57" s="97"/>
      <c r="D57" s="96"/>
    </row>
    <row r="58" spans="1:4" s="29" customFormat="1" ht="29.25" customHeight="1" x14ac:dyDescent="0.25">
      <c r="A58" s="13" t="s">
        <v>578</v>
      </c>
      <c r="B58" s="13"/>
      <c r="C58" s="13"/>
      <c r="D58" s="96"/>
    </row>
    <row r="59" spans="1:4" s="29" customFormat="1" ht="7.5" customHeight="1" x14ac:dyDescent="0.25">
      <c r="A59" s="20"/>
      <c r="C59" s="97"/>
      <c r="D59" s="96"/>
    </row>
    <row r="60" spans="1:4" s="37" customFormat="1" ht="30" customHeight="1" x14ac:dyDescent="0.2">
      <c r="A60" s="260"/>
      <c r="B60" s="9" t="s">
        <v>724</v>
      </c>
      <c r="C60" s="9"/>
      <c r="D60" s="9"/>
    </row>
    <row r="61" spans="1:4" s="37" customFormat="1" x14ac:dyDescent="0.25">
      <c r="A61" s="260"/>
      <c r="B61" s="237" t="s">
        <v>131</v>
      </c>
      <c r="C61" s="97"/>
      <c r="D61" s="96"/>
    </row>
    <row r="62" spans="1:4" s="37" customFormat="1" ht="43.5" customHeight="1" x14ac:dyDescent="0.25">
      <c r="A62" s="260"/>
      <c r="B62" s="11" t="s">
        <v>531</v>
      </c>
      <c r="C62" s="11"/>
      <c r="D62" s="96"/>
    </row>
    <row r="63" spans="1:4" s="29" customFormat="1" x14ac:dyDescent="0.25">
      <c r="A63" s="20"/>
      <c r="B63" s="25" t="s">
        <v>132</v>
      </c>
      <c r="C63" s="97"/>
      <c r="D63" s="96"/>
    </row>
    <row r="64" spans="1:4" s="29" customFormat="1" ht="30.75" customHeight="1" x14ac:dyDescent="0.25">
      <c r="A64" s="20"/>
      <c r="B64" s="11" t="s">
        <v>209</v>
      </c>
      <c r="C64" s="11"/>
      <c r="D64" s="96"/>
    </row>
    <row r="65" spans="1:4" s="29" customFormat="1" x14ac:dyDescent="0.25">
      <c r="A65" s="20"/>
      <c r="B65" s="237" t="s">
        <v>636</v>
      </c>
      <c r="C65" s="111"/>
      <c r="D65" s="96"/>
    </row>
    <row r="66" spans="1:4" s="29" customFormat="1" ht="32.25" customHeight="1" x14ac:dyDescent="0.25">
      <c r="A66" s="20"/>
      <c r="B66" s="11" t="s">
        <v>154</v>
      </c>
      <c r="C66" s="11"/>
      <c r="D66" s="96"/>
    </row>
    <row r="67" spans="1:4" s="29" customFormat="1" x14ac:dyDescent="0.25">
      <c r="A67" s="20"/>
      <c r="B67" s="25" t="s">
        <v>134</v>
      </c>
      <c r="C67" s="97"/>
      <c r="D67" s="96"/>
    </row>
    <row r="68" spans="1:4" s="29" customFormat="1" ht="30" x14ac:dyDescent="0.25">
      <c r="A68" s="20" t="s">
        <v>145</v>
      </c>
      <c r="B68" s="132" t="s">
        <v>466</v>
      </c>
      <c r="C68" s="224">
        <v>50</v>
      </c>
      <c r="D68" s="120">
        <v>59983.98</v>
      </c>
    </row>
    <row r="69" spans="1:4" s="29" customFormat="1" x14ac:dyDescent="0.25">
      <c r="A69" s="20" t="s">
        <v>634</v>
      </c>
      <c r="B69" s="261" t="s">
        <v>725</v>
      </c>
      <c r="C69" s="224"/>
      <c r="D69" s="95"/>
    </row>
    <row r="70" spans="1:4" s="29" customFormat="1" x14ac:dyDescent="0.25">
      <c r="A70" s="20" t="s">
        <v>49</v>
      </c>
      <c r="B70" s="33" t="s">
        <v>661</v>
      </c>
      <c r="C70" s="224">
        <v>25</v>
      </c>
      <c r="D70" s="120">
        <v>16268.945092800004</v>
      </c>
    </row>
    <row r="71" spans="1:4" s="29" customFormat="1" x14ac:dyDescent="0.25">
      <c r="A71" s="262" t="s">
        <v>50</v>
      </c>
      <c r="B71" s="263" t="s">
        <v>363</v>
      </c>
      <c r="C71" s="224">
        <v>12</v>
      </c>
      <c r="D71" s="120">
        <v>8901.0499999999993</v>
      </c>
    </row>
    <row r="72" spans="1:4" s="29" customFormat="1" x14ac:dyDescent="0.25">
      <c r="A72" s="20" t="s">
        <v>691</v>
      </c>
      <c r="B72" s="125" t="s">
        <v>210</v>
      </c>
      <c r="C72" s="224">
        <v>23</v>
      </c>
      <c r="D72" s="120">
        <v>12291.54</v>
      </c>
    </row>
    <row r="73" spans="1:4" s="29" customFormat="1" ht="18" x14ac:dyDescent="0.25">
      <c r="A73" s="20" t="s">
        <v>692</v>
      </c>
      <c r="B73" s="125" t="s">
        <v>343</v>
      </c>
      <c r="C73" s="122">
        <v>1449992</v>
      </c>
      <c r="D73" s="120">
        <v>3.77</v>
      </c>
    </row>
    <row r="74" spans="1:4" s="64" customFormat="1" ht="18" x14ac:dyDescent="0.25">
      <c r="A74" s="20" t="s">
        <v>59</v>
      </c>
      <c r="B74" s="64" t="s">
        <v>344</v>
      </c>
      <c r="C74" s="122">
        <v>1377347</v>
      </c>
      <c r="D74" s="120">
        <v>3.77</v>
      </c>
    </row>
    <row r="75" spans="1:4" s="29" customFormat="1" ht="18" x14ac:dyDescent="0.25">
      <c r="A75" s="20" t="s">
        <v>336</v>
      </c>
      <c r="B75" s="55" t="s">
        <v>403</v>
      </c>
      <c r="C75" s="122">
        <v>55752</v>
      </c>
      <c r="D75" s="120">
        <v>3.77</v>
      </c>
    </row>
    <row r="76" spans="1:4" s="29" customFormat="1" ht="18" x14ac:dyDescent="0.25">
      <c r="A76" s="20" t="s">
        <v>337</v>
      </c>
      <c r="B76" s="64" t="s">
        <v>345</v>
      </c>
      <c r="C76" s="122">
        <v>16893</v>
      </c>
      <c r="D76" s="120">
        <v>3.77</v>
      </c>
    </row>
    <row r="77" spans="1:4" s="29" customFormat="1" ht="9" customHeight="1" x14ac:dyDescent="0.25">
      <c r="A77" s="20"/>
      <c r="B77" s="64"/>
      <c r="C77" s="122"/>
      <c r="D77" s="120"/>
    </row>
    <row r="78" spans="1:4" s="29" customFormat="1" x14ac:dyDescent="0.25">
      <c r="A78" s="20"/>
      <c r="B78" s="25" t="s">
        <v>132</v>
      </c>
      <c r="C78" s="97"/>
      <c r="D78" s="96"/>
    </row>
    <row r="79" spans="1:4" s="29" customFormat="1" ht="31.5" customHeight="1" x14ac:dyDescent="0.25">
      <c r="A79" s="20"/>
      <c r="B79" s="11" t="s">
        <v>467</v>
      </c>
      <c r="C79" s="11"/>
      <c r="D79" s="96"/>
    </row>
    <row r="80" spans="1:4" s="29" customFormat="1" x14ac:dyDescent="0.25">
      <c r="A80" s="20"/>
      <c r="B80" s="237" t="s">
        <v>636</v>
      </c>
      <c r="C80" s="111"/>
      <c r="D80" s="96"/>
    </row>
    <row r="81" spans="1:4" s="29" customFormat="1" ht="32.25" customHeight="1" x14ac:dyDescent="0.25">
      <c r="A81" s="20"/>
      <c r="B81" s="348" t="s">
        <v>640</v>
      </c>
      <c r="C81" s="348"/>
      <c r="D81" s="96"/>
    </row>
    <row r="82" spans="1:4" s="29" customFormat="1" x14ac:dyDescent="0.25">
      <c r="A82" s="20"/>
      <c r="B82" s="25" t="s">
        <v>134</v>
      </c>
      <c r="C82" s="97"/>
      <c r="D82" s="96"/>
    </row>
    <row r="83" spans="1:4" s="29" customFormat="1" ht="30" x14ac:dyDescent="0.25">
      <c r="A83" s="20" t="s">
        <v>145</v>
      </c>
      <c r="B83" s="238" t="s">
        <v>404</v>
      </c>
      <c r="C83" s="95">
        <v>230</v>
      </c>
      <c r="D83" s="138">
        <v>728.43</v>
      </c>
    </row>
    <row r="84" spans="1:4" s="29" customFormat="1" x14ac:dyDescent="0.25">
      <c r="A84" s="20" t="s">
        <v>634</v>
      </c>
      <c r="B84" s="125" t="s">
        <v>532</v>
      </c>
      <c r="C84" s="95">
        <v>190</v>
      </c>
      <c r="D84" s="138">
        <v>925.75</v>
      </c>
    </row>
    <row r="85" spans="1:4" s="29" customFormat="1" x14ac:dyDescent="0.25">
      <c r="A85" s="20" t="s">
        <v>691</v>
      </c>
      <c r="B85" s="125" t="s">
        <v>641</v>
      </c>
      <c r="C85" s="95">
        <v>707</v>
      </c>
      <c r="D85" s="138">
        <v>364.36</v>
      </c>
    </row>
    <row r="86" spans="1:4" s="29" customFormat="1" ht="30" x14ac:dyDescent="0.25">
      <c r="A86" s="20" t="s">
        <v>692</v>
      </c>
      <c r="B86" s="57" t="s">
        <v>630</v>
      </c>
      <c r="C86" s="95">
        <v>57</v>
      </c>
      <c r="D86" s="120">
        <v>3076.35</v>
      </c>
    </row>
    <row r="87" spans="1:4" s="29" customFormat="1" ht="30" x14ac:dyDescent="0.25">
      <c r="A87" s="20" t="s">
        <v>693</v>
      </c>
      <c r="B87" s="57" t="s">
        <v>575</v>
      </c>
      <c r="C87" s="95">
        <v>220</v>
      </c>
      <c r="D87" s="138">
        <v>695.55</v>
      </c>
    </row>
    <row r="88" spans="1:4" s="29" customFormat="1" ht="8.25" customHeight="1" x14ac:dyDescent="0.25">
      <c r="A88" s="20"/>
      <c r="B88" s="57"/>
      <c r="C88" s="95"/>
      <c r="D88" s="138"/>
    </row>
    <row r="89" spans="1:4" s="29" customFormat="1" x14ac:dyDescent="0.25">
      <c r="A89" s="20"/>
      <c r="B89" s="25" t="s">
        <v>132</v>
      </c>
      <c r="C89" s="97"/>
      <c r="D89" s="96"/>
    </row>
    <row r="90" spans="1:4" s="29" customFormat="1" ht="30" customHeight="1" x14ac:dyDescent="0.25">
      <c r="A90" s="20"/>
      <c r="B90" s="11" t="s">
        <v>493</v>
      </c>
      <c r="C90" s="11"/>
      <c r="D90" s="96"/>
    </row>
    <row r="91" spans="1:4" s="29" customFormat="1" x14ac:dyDescent="0.25">
      <c r="A91" s="20"/>
      <c r="B91" s="237" t="s">
        <v>636</v>
      </c>
      <c r="C91" s="111"/>
      <c r="D91" s="96"/>
    </row>
    <row r="92" spans="1:4" s="29" customFormat="1" ht="59.25" customHeight="1" x14ac:dyDescent="0.25">
      <c r="A92" s="20"/>
      <c r="B92" s="11" t="s">
        <v>751</v>
      </c>
      <c r="C92" s="11"/>
      <c r="D92" s="96"/>
    </row>
    <row r="93" spans="1:4" s="29" customFormat="1" x14ac:dyDescent="0.25">
      <c r="A93" s="20"/>
      <c r="B93" s="25" t="s">
        <v>15</v>
      </c>
      <c r="C93" s="97"/>
      <c r="D93" s="96"/>
    </row>
    <row r="94" spans="1:4" s="29" customFormat="1" x14ac:dyDescent="0.25">
      <c r="A94" s="20" t="s">
        <v>145</v>
      </c>
      <c r="B94" s="238" t="s">
        <v>405</v>
      </c>
      <c r="C94" s="211">
        <v>4800</v>
      </c>
      <c r="D94" s="199">
        <v>83.261122166666652</v>
      </c>
    </row>
    <row r="95" spans="1:4" s="29" customFormat="1" x14ac:dyDescent="0.25">
      <c r="A95" s="20" t="s">
        <v>634</v>
      </c>
      <c r="B95" s="264" t="s">
        <v>824</v>
      </c>
      <c r="C95" s="211">
        <v>210</v>
      </c>
      <c r="D95" s="199">
        <v>1649.32</v>
      </c>
    </row>
    <row r="96" spans="1:4" s="29" customFormat="1" x14ac:dyDescent="0.25">
      <c r="A96" s="20" t="s">
        <v>691</v>
      </c>
      <c r="B96" s="264" t="s">
        <v>778</v>
      </c>
      <c r="C96" s="211">
        <v>400</v>
      </c>
      <c r="D96" s="201">
        <v>718.06</v>
      </c>
    </row>
    <row r="97" spans="1:4" s="29" customFormat="1" x14ac:dyDescent="0.25">
      <c r="A97" s="20" t="s">
        <v>692</v>
      </c>
      <c r="B97" s="264" t="s">
        <v>779</v>
      </c>
      <c r="C97" s="211">
        <v>600</v>
      </c>
      <c r="D97" s="201">
        <v>733.31</v>
      </c>
    </row>
    <row r="98" spans="1:4" s="29" customFormat="1" ht="9.75" customHeight="1" x14ac:dyDescent="0.25">
      <c r="A98" s="20"/>
      <c r="B98" s="238"/>
      <c r="C98" s="97"/>
      <c r="D98" s="95"/>
    </row>
    <row r="99" spans="1:4" s="240" customFormat="1" x14ac:dyDescent="0.25">
      <c r="A99" s="26"/>
      <c r="B99" s="137" t="s">
        <v>132</v>
      </c>
      <c r="C99" s="95"/>
      <c r="D99" s="95"/>
    </row>
    <row r="100" spans="1:4" s="240" customFormat="1" ht="16.5" customHeight="1" x14ac:dyDescent="0.25">
      <c r="A100" s="26"/>
      <c r="B100" s="14" t="s">
        <v>576</v>
      </c>
      <c r="C100" s="14"/>
      <c r="D100" s="14"/>
    </row>
    <row r="101" spans="1:4" s="240" customFormat="1" ht="16.5" customHeight="1" x14ac:dyDescent="0.25">
      <c r="A101" s="26"/>
      <c r="B101" s="265" t="s">
        <v>636</v>
      </c>
      <c r="C101" s="266"/>
      <c r="D101" s="266"/>
    </row>
    <row r="102" spans="1:4" s="240" customFormat="1" ht="18.75" customHeight="1" x14ac:dyDescent="0.25">
      <c r="A102" s="26"/>
      <c r="B102" s="361" t="s">
        <v>577</v>
      </c>
      <c r="C102" s="361"/>
      <c r="D102" s="361"/>
    </row>
    <row r="103" spans="1:4" s="39" customFormat="1" x14ac:dyDescent="0.25">
      <c r="A103" s="63"/>
      <c r="B103" s="137" t="s">
        <v>15</v>
      </c>
      <c r="C103" s="267"/>
      <c r="D103" s="96"/>
    </row>
    <row r="104" spans="1:4" s="39" customFormat="1" x14ac:dyDescent="0.2">
      <c r="A104" s="20" t="s">
        <v>145</v>
      </c>
      <c r="B104" s="268" t="s">
        <v>405</v>
      </c>
      <c r="C104" s="269">
        <v>330</v>
      </c>
      <c r="D104" s="270">
        <v>3018.61</v>
      </c>
    </row>
    <row r="105" spans="1:4" s="39" customFormat="1" x14ac:dyDescent="0.2">
      <c r="A105" s="20"/>
      <c r="B105" s="268"/>
      <c r="C105" s="269"/>
      <c r="D105" s="270"/>
    </row>
    <row r="106" spans="1:4" s="39" customFormat="1" x14ac:dyDescent="0.2">
      <c r="A106" s="20"/>
      <c r="B106" s="268"/>
      <c r="C106" s="269"/>
      <c r="D106" s="270"/>
    </row>
    <row r="107" spans="1:4" s="29" customFormat="1" x14ac:dyDescent="0.25">
      <c r="A107" s="20"/>
      <c r="B107" s="25" t="s">
        <v>132</v>
      </c>
      <c r="C107" s="97"/>
      <c r="D107" s="96"/>
    </row>
    <row r="108" spans="1:4" s="29" customFormat="1" x14ac:dyDescent="0.25">
      <c r="A108" s="20"/>
      <c r="B108" s="11" t="s">
        <v>141</v>
      </c>
      <c r="C108" s="11"/>
      <c r="D108" s="96"/>
    </row>
    <row r="109" spans="1:4" s="29" customFormat="1" x14ac:dyDescent="0.25">
      <c r="A109" s="20"/>
      <c r="B109" s="237" t="s">
        <v>636</v>
      </c>
      <c r="C109" s="111"/>
      <c r="D109" s="96"/>
    </row>
    <row r="110" spans="1:4" s="29" customFormat="1" ht="45" customHeight="1" x14ac:dyDescent="0.25">
      <c r="A110" s="20"/>
      <c r="B110" s="11" t="s">
        <v>433</v>
      </c>
      <c r="C110" s="11"/>
      <c r="D110" s="96"/>
    </row>
    <row r="111" spans="1:4" s="29" customFormat="1" ht="30" customHeight="1" x14ac:dyDescent="0.25">
      <c r="A111" s="20"/>
      <c r="B111" s="11" t="s">
        <v>430</v>
      </c>
      <c r="C111" s="1"/>
      <c r="D111" s="96"/>
    </row>
    <row r="112" spans="1:4" s="29" customFormat="1" ht="30" x14ac:dyDescent="0.25">
      <c r="A112" s="20"/>
      <c r="B112" s="132" t="s">
        <v>726</v>
      </c>
      <c r="C112" s="125"/>
      <c r="D112" s="96"/>
    </row>
    <row r="113" spans="1:4" s="29" customFormat="1" x14ac:dyDescent="0.25">
      <c r="A113" s="20"/>
      <c r="B113" s="348" t="s">
        <v>752</v>
      </c>
      <c r="C113" s="348"/>
      <c r="D113" s="348"/>
    </row>
    <row r="114" spans="1:4" s="29" customFormat="1" x14ac:dyDescent="0.25">
      <c r="A114" s="20"/>
      <c r="B114" s="25" t="s">
        <v>134</v>
      </c>
      <c r="C114" s="97"/>
      <c r="D114" s="96"/>
    </row>
    <row r="115" spans="1:4" s="29" customFormat="1" ht="45" x14ac:dyDescent="0.25">
      <c r="A115" s="20" t="s">
        <v>145</v>
      </c>
      <c r="B115" s="271" t="s">
        <v>832</v>
      </c>
      <c r="C115" s="272">
        <v>30000</v>
      </c>
      <c r="D115" s="269">
        <v>3.18</v>
      </c>
    </row>
    <row r="116" spans="1:4" s="29" customFormat="1" ht="30" x14ac:dyDescent="0.25">
      <c r="A116" s="20" t="s">
        <v>634</v>
      </c>
      <c r="B116" s="238" t="s">
        <v>406</v>
      </c>
      <c r="C116" s="224">
        <v>150</v>
      </c>
      <c r="D116" s="270">
        <v>490.5237664</v>
      </c>
    </row>
    <row r="117" spans="1:4" s="29" customFormat="1" ht="49.5" customHeight="1" x14ac:dyDescent="0.25">
      <c r="A117" s="20" t="s">
        <v>691</v>
      </c>
      <c r="B117" s="238" t="s">
        <v>407</v>
      </c>
      <c r="C117" s="224">
        <v>200</v>
      </c>
      <c r="D117" s="270">
        <v>259.53529229999998</v>
      </c>
    </row>
    <row r="118" spans="1:4" s="29" customFormat="1" ht="31.5" customHeight="1" x14ac:dyDescent="0.25">
      <c r="A118" s="20" t="s">
        <v>692</v>
      </c>
      <c r="B118" s="238" t="s">
        <v>236</v>
      </c>
      <c r="C118" s="224">
        <v>180</v>
      </c>
      <c r="D118" s="270">
        <v>689.29850699999997</v>
      </c>
    </row>
    <row r="119" spans="1:4" s="29" customFormat="1" ht="52.5" customHeight="1" x14ac:dyDescent="0.25">
      <c r="A119" s="20" t="s">
        <v>693</v>
      </c>
      <c r="B119" s="238" t="s">
        <v>408</v>
      </c>
      <c r="C119" s="224">
        <v>400</v>
      </c>
      <c r="D119" s="273">
        <v>665.22743264999997</v>
      </c>
    </row>
    <row r="120" spans="1:4" s="29" customFormat="1" ht="60.75" customHeight="1" x14ac:dyDescent="0.25">
      <c r="A120" s="20" t="s">
        <v>694</v>
      </c>
      <c r="B120" s="238" t="s">
        <v>780</v>
      </c>
      <c r="C120" s="224">
        <v>155</v>
      </c>
      <c r="D120" s="269">
        <v>1173.21</v>
      </c>
    </row>
    <row r="121" spans="1:4" s="29" customFormat="1" x14ac:dyDescent="0.25">
      <c r="A121" s="20" t="s">
        <v>695</v>
      </c>
      <c r="B121" s="239" t="s">
        <v>781</v>
      </c>
      <c r="C121" s="224">
        <v>275</v>
      </c>
      <c r="D121" s="269">
        <v>202.82</v>
      </c>
    </row>
    <row r="122" spans="1:4" s="29" customFormat="1" x14ac:dyDescent="0.25">
      <c r="A122" s="20" t="s">
        <v>696</v>
      </c>
      <c r="B122" s="239" t="s">
        <v>494</v>
      </c>
      <c r="C122" s="224">
        <v>50</v>
      </c>
      <c r="D122" s="269">
        <v>1216.48</v>
      </c>
    </row>
    <row r="123" spans="1:4" s="29" customFormat="1" x14ac:dyDescent="0.25">
      <c r="A123" s="20"/>
      <c r="B123" s="239" t="s">
        <v>409</v>
      </c>
      <c r="C123" s="125"/>
      <c r="D123" s="125"/>
    </row>
    <row r="124" spans="1:4" s="29" customFormat="1" x14ac:dyDescent="0.25">
      <c r="A124" s="20" t="s">
        <v>697</v>
      </c>
      <c r="B124" s="125" t="s">
        <v>373</v>
      </c>
      <c r="C124" s="122">
        <v>4500</v>
      </c>
      <c r="D124" s="269">
        <v>1.33</v>
      </c>
    </row>
    <row r="125" spans="1:4" s="29" customFormat="1" ht="22.5" customHeight="1" x14ac:dyDescent="0.25">
      <c r="A125" s="20" t="s">
        <v>698</v>
      </c>
      <c r="B125" s="238" t="s">
        <v>782</v>
      </c>
      <c r="C125" s="224">
        <v>80</v>
      </c>
      <c r="D125" s="270">
        <v>1674.58</v>
      </c>
    </row>
    <row r="126" spans="1:4" s="29" customFormat="1" ht="30" customHeight="1" x14ac:dyDescent="0.25">
      <c r="A126" s="20" t="s">
        <v>699</v>
      </c>
      <c r="B126" s="274" t="s">
        <v>211</v>
      </c>
      <c r="C126" s="224">
        <v>30</v>
      </c>
      <c r="D126" s="270">
        <v>1379.98</v>
      </c>
    </row>
    <row r="127" spans="1:4" s="29" customFormat="1" ht="30" x14ac:dyDescent="0.25">
      <c r="A127" s="20" t="s">
        <v>700</v>
      </c>
      <c r="B127" s="274" t="s">
        <v>212</v>
      </c>
      <c r="C127" s="224">
        <v>700</v>
      </c>
      <c r="D127" s="270">
        <v>42.84829988571429</v>
      </c>
    </row>
    <row r="128" spans="1:4" s="29" customFormat="1" ht="48.75" customHeight="1" x14ac:dyDescent="0.25">
      <c r="A128" s="20" t="s">
        <v>701</v>
      </c>
      <c r="B128" s="238" t="s">
        <v>833</v>
      </c>
      <c r="C128" s="224">
        <v>80</v>
      </c>
      <c r="D128" s="270">
        <v>122.25213824999999</v>
      </c>
    </row>
    <row r="129" spans="1:4" s="29" customFormat="1" ht="33" customHeight="1" x14ac:dyDescent="0.25">
      <c r="A129" s="20" t="s">
        <v>702</v>
      </c>
      <c r="B129" s="132" t="s">
        <v>495</v>
      </c>
      <c r="C129" s="224">
        <v>130</v>
      </c>
      <c r="D129" s="270">
        <v>528.37577076923083</v>
      </c>
    </row>
    <row r="130" spans="1:4" s="29" customFormat="1" ht="30" x14ac:dyDescent="0.25">
      <c r="A130" s="20" t="s">
        <v>703</v>
      </c>
      <c r="B130" s="238" t="s">
        <v>496</v>
      </c>
      <c r="C130" s="224">
        <v>300</v>
      </c>
      <c r="D130" s="270">
        <v>138.96953959999999</v>
      </c>
    </row>
    <row r="131" spans="1:4" s="29" customFormat="1" x14ac:dyDescent="0.25">
      <c r="A131" s="20" t="s">
        <v>704</v>
      </c>
      <c r="B131" s="125" t="s">
        <v>374</v>
      </c>
      <c r="C131" s="224">
        <v>60</v>
      </c>
      <c r="D131" s="270">
        <v>1437.5704633333335</v>
      </c>
    </row>
    <row r="132" spans="1:4" s="29" customFormat="1" ht="30" x14ac:dyDescent="0.25">
      <c r="A132" s="20" t="s">
        <v>705</v>
      </c>
      <c r="B132" s="275" t="s">
        <v>468</v>
      </c>
      <c r="C132" s="224">
        <v>200</v>
      </c>
      <c r="D132" s="270">
        <v>134.5783869</v>
      </c>
    </row>
    <row r="133" spans="1:4" s="29" customFormat="1" ht="13.5" customHeight="1" x14ac:dyDescent="0.25">
      <c r="A133" s="20"/>
      <c r="B133" s="236"/>
      <c r="C133" s="97"/>
      <c r="D133" s="96"/>
    </row>
    <row r="134" spans="1:4" s="23" customFormat="1" ht="30" customHeight="1" x14ac:dyDescent="0.25">
      <c r="A134" s="20"/>
      <c r="B134" s="9" t="s">
        <v>387</v>
      </c>
      <c r="C134" s="9"/>
      <c r="D134" s="96"/>
    </row>
    <row r="135" spans="1:4" s="23" customFormat="1" x14ac:dyDescent="0.25">
      <c r="A135" s="20"/>
      <c r="B135" s="219" t="s">
        <v>131</v>
      </c>
      <c r="C135" s="96"/>
      <c r="D135" s="96"/>
    </row>
    <row r="136" spans="1:4" s="23" customFormat="1" x14ac:dyDescent="0.25">
      <c r="A136" s="20"/>
      <c r="B136" s="11" t="s">
        <v>259</v>
      </c>
      <c r="C136" s="11"/>
      <c r="D136" s="96"/>
    </row>
    <row r="137" spans="1:4" s="23" customFormat="1" x14ac:dyDescent="0.25">
      <c r="A137" s="20"/>
      <c r="B137" s="25" t="s">
        <v>132</v>
      </c>
      <c r="C137" s="96"/>
      <c r="D137" s="96"/>
    </row>
    <row r="138" spans="1:4" s="23" customFormat="1" x14ac:dyDescent="0.25">
      <c r="A138" s="20"/>
      <c r="B138" s="29" t="s">
        <v>469</v>
      </c>
      <c r="C138" s="96"/>
      <c r="D138" s="96"/>
    </row>
    <row r="139" spans="1:4" s="23" customFormat="1" x14ac:dyDescent="0.25">
      <c r="A139" s="20"/>
      <c r="B139" s="219" t="s">
        <v>636</v>
      </c>
      <c r="C139" s="96"/>
      <c r="D139" s="96"/>
    </row>
    <row r="140" spans="1:4" s="23" customFormat="1" x14ac:dyDescent="0.25">
      <c r="A140" s="20"/>
      <c r="B140" s="33" t="s">
        <v>277</v>
      </c>
      <c r="C140" s="111"/>
      <c r="D140" s="96"/>
    </row>
    <row r="141" spans="1:4" s="23" customFormat="1" x14ac:dyDescent="0.25">
      <c r="A141" s="20"/>
      <c r="B141" s="25" t="s">
        <v>134</v>
      </c>
      <c r="C141" s="96"/>
      <c r="D141" s="96"/>
    </row>
    <row r="142" spans="1:4" s="23" customFormat="1" x14ac:dyDescent="0.25">
      <c r="A142" s="20" t="s">
        <v>145</v>
      </c>
      <c r="B142" s="250" t="s">
        <v>410</v>
      </c>
      <c r="C142" s="251">
        <v>70</v>
      </c>
      <c r="D142" s="252">
        <v>9269.9571428571435</v>
      </c>
    </row>
    <row r="143" spans="1:4" s="29" customFormat="1" x14ac:dyDescent="0.25">
      <c r="A143" s="20" t="s">
        <v>634</v>
      </c>
      <c r="B143" s="253" t="s">
        <v>775</v>
      </c>
      <c r="C143" s="251">
        <v>26</v>
      </c>
      <c r="D143" s="242">
        <v>19315.692307692309</v>
      </c>
    </row>
    <row r="144" spans="1:4" x14ac:dyDescent="0.25">
      <c r="A144" s="26" t="s">
        <v>49</v>
      </c>
      <c r="B144" s="253" t="s">
        <v>776</v>
      </c>
      <c r="C144" s="251">
        <v>21</v>
      </c>
      <c r="D144" s="242">
        <v>19152.761904761905</v>
      </c>
    </row>
    <row r="145" spans="1:4" s="39" customFormat="1" x14ac:dyDescent="0.25">
      <c r="A145" s="20" t="s">
        <v>50</v>
      </c>
      <c r="B145" s="253" t="s">
        <v>777</v>
      </c>
      <c r="C145" s="251">
        <v>5</v>
      </c>
      <c r="D145" s="242">
        <v>20000</v>
      </c>
    </row>
    <row r="146" spans="1:4" s="29" customFormat="1" x14ac:dyDescent="0.25">
      <c r="A146" s="20" t="s">
        <v>691</v>
      </c>
      <c r="B146" s="254" t="s">
        <v>462</v>
      </c>
      <c r="C146" s="251">
        <v>4</v>
      </c>
      <c r="D146" s="255">
        <v>80973.75</v>
      </c>
    </row>
    <row r="147" spans="1:4" s="39" customFormat="1" x14ac:dyDescent="0.2">
      <c r="A147" s="63"/>
      <c r="B147" s="241"/>
      <c r="C147" s="97"/>
      <c r="D147" s="96"/>
    </row>
    <row r="148" spans="1:4" s="39" customFormat="1" x14ac:dyDescent="0.2">
      <c r="A148" s="63"/>
      <c r="B148" s="241"/>
      <c r="C148" s="97"/>
      <c r="D148" s="96"/>
    </row>
    <row r="149" spans="1:4" s="29" customFormat="1" ht="32.25" customHeight="1" x14ac:dyDescent="0.25">
      <c r="A149" s="20"/>
      <c r="B149" s="9" t="s">
        <v>84</v>
      </c>
      <c r="C149" s="9"/>
      <c r="D149" s="96"/>
    </row>
    <row r="150" spans="1:4" s="29" customFormat="1" x14ac:dyDescent="0.25">
      <c r="A150" s="20"/>
      <c r="B150" s="219" t="s">
        <v>131</v>
      </c>
      <c r="C150" s="97"/>
      <c r="D150" s="96"/>
    </row>
    <row r="151" spans="1:4" s="29" customFormat="1" x14ac:dyDescent="0.25">
      <c r="A151" s="20"/>
      <c r="B151" s="11" t="s">
        <v>178</v>
      </c>
      <c r="C151" s="11"/>
      <c r="D151" s="96"/>
    </row>
    <row r="152" spans="1:4" s="29" customFormat="1" x14ac:dyDescent="0.25">
      <c r="A152" s="20"/>
      <c r="B152" s="25" t="s">
        <v>132</v>
      </c>
      <c r="C152" s="97"/>
      <c r="D152" s="96"/>
    </row>
    <row r="153" spans="1:4" s="29" customFormat="1" x14ac:dyDescent="0.25">
      <c r="A153" s="20"/>
      <c r="B153" s="11" t="s">
        <v>470</v>
      </c>
      <c r="C153" s="11"/>
      <c r="D153" s="96"/>
    </row>
    <row r="154" spans="1:4" s="29" customFormat="1" x14ac:dyDescent="0.25">
      <c r="A154" s="20"/>
      <c r="B154" s="219" t="s">
        <v>636</v>
      </c>
      <c r="C154" s="97"/>
      <c r="D154" s="96"/>
    </row>
    <row r="155" spans="1:4" s="29" customFormat="1" x14ac:dyDescent="0.25">
      <c r="A155" s="20"/>
      <c r="B155" s="11" t="s">
        <v>142</v>
      </c>
      <c r="C155" s="11"/>
      <c r="D155" s="96"/>
    </row>
    <row r="156" spans="1:4" s="29" customFormat="1" x14ac:dyDescent="0.25">
      <c r="A156" s="20"/>
      <c r="B156" s="25" t="s">
        <v>134</v>
      </c>
      <c r="C156" s="97"/>
      <c r="D156" s="96"/>
    </row>
    <row r="157" spans="1:4" s="29" customFormat="1" ht="30" x14ac:dyDescent="0.25">
      <c r="A157" s="20" t="s">
        <v>145</v>
      </c>
      <c r="B157" s="132" t="s">
        <v>207</v>
      </c>
      <c r="C157" s="247">
        <v>1</v>
      </c>
      <c r="D157" s="248">
        <v>713200</v>
      </c>
    </row>
    <row r="158" spans="1:4" s="29" customFormat="1" ht="30" x14ac:dyDescent="0.25">
      <c r="A158" s="243" t="s">
        <v>634</v>
      </c>
      <c r="B158" s="132" t="s">
        <v>834</v>
      </c>
      <c r="C158" s="249">
        <v>10</v>
      </c>
      <c r="D158" s="124">
        <v>79643.100000000006</v>
      </c>
    </row>
    <row r="159" spans="1:4" s="98" customFormat="1" x14ac:dyDescent="0.25">
      <c r="A159" s="26" t="s">
        <v>691</v>
      </c>
      <c r="B159" s="245" t="s">
        <v>774</v>
      </c>
      <c r="C159" s="249">
        <v>46</v>
      </c>
      <c r="D159" s="124">
        <v>23822.37</v>
      </c>
    </row>
    <row r="160" spans="1:4" s="98" customFormat="1" ht="30" x14ac:dyDescent="0.25">
      <c r="A160" s="26" t="s">
        <v>692</v>
      </c>
      <c r="B160" s="246" t="s">
        <v>835</v>
      </c>
      <c r="C160" s="249">
        <v>16</v>
      </c>
      <c r="D160" s="124">
        <v>3253.81</v>
      </c>
    </row>
    <row r="161" spans="1:4" s="98" customFormat="1" x14ac:dyDescent="0.2">
      <c r="A161" s="244"/>
      <c r="C161" s="100"/>
      <c r="D161" s="95"/>
    </row>
    <row r="162" spans="1:4" s="98" customFormat="1" x14ac:dyDescent="0.2">
      <c r="A162" s="244"/>
      <c r="C162" s="100"/>
      <c r="D162" s="95"/>
    </row>
    <row r="163" spans="1:4" s="29" customFormat="1" ht="15.75" x14ac:dyDescent="0.25">
      <c r="A163" s="10" t="s">
        <v>689</v>
      </c>
      <c r="B163" s="10"/>
      <c r="C163" s="10"/>
      <c r="D163" s="96"/>
    </row>
    <row r="164" spans="1:4" s="29" customFormat="1" x14ac:dyDescent="0.25">
      <c r="A164" s="353" t="s">
        <v>128</v>
      </c>
      <c r="B164" s="353"/>
      <c r="C164" s="353"/>
      <c r="D164" s="96"/>
    </row>
    <row r="165" spans="1:4" s="29" customFormat="1" ht="45" customHeight="1" x14ac:dyDescent="0.25">
      <c r="A165" s="13" t="s">
        <v>533</v>
      </c>
      <c r="B165" s="13"/>
      <c r="C165" s="13"/>
      <c r="D165" s="96"/>
    </row>
    <row r="167" spans="1:4" s="29" customFormat="1" x14ac:dyDescent="0.25">
      <c r="A167" s="20"/>
      <c r="B167" s="37" t="s">
        <v>86</v>
      </c>
      <c r="C167" s="97"/>
      <c r="D167" s="96"/>
    </row>
    <row r="168" spans="1:4" s="29" customFormat="1" x14ac:dyDescent="0.25">
      <c r="A168" s="20"/>
      <c r="B168" s="25" t="s">
        <v>131</v>
      </c>
      <c r="C168" s="97"/>
      <c r="D168" s="96"/>
    </row>
    <row r="169" spans="1:4" s="29" customFormat="1" x14ac:dyDescent="0.25">
      <c r="A169" s="20"/>
      <c r="B169" s="1" t="s">
        <v>108</v>
      </c>
      <c r="C169" s="1"/>
      <c r="D169" s="96"/>
    </row>
    <row r="170" spans="1:4" s="29" customFormat="1" x14ac:dyDescent="0.25">
      <c r="A170" s="20"/>
      <c r="B170" s="25" t="s">
        <v>132</v>
      </c>
      <c r="C170" s="97"/>
      <c r="D170" s="96"/>
    </row>
    <row r="171" spans="1:4" s="29" customFormat="1" ht="31.5" customHeight="1" x14ac:dyDescent="0.25">
      <c r="A171" s="20"/>
      <c r="B171" s="11" t="s">
        <v>642</v>
      </c>
      <c r="C171" s="11"/>
      <c r="D171" s="96"/>
    </row>
    <row r="172" spans="1:4" s="29" customFormat="1" x14ac:dyDescent="0.25">
      <c r="A172" s="20"/>
      <c r="B172" s="316" t="s">
        <v>636</v>
      </c>
      <c r="C172" s="97"/>
      <c r="D172" s="96"/>
    </row>
    <row r="173" spans="1:4" s="29" customFormat="1" x14ac:dyDescent="0.25">
      <c r="A173" s="20"/>
      <c r="B173" s="315" t="s">
        <v>293</v>
      </c>
      <c r="C173" s="110"/>
      <c r="D173" s="96"/>
    </row>
    <row r="174" spans="1:4" s="29" customFormat="1" x14ac:dyDescent="0.25">
      <c r="A174" s="20"/>
      <c r="B174" s="25" t="s">
        <v>15</v>
      </c>
      <c r="C174" s="97"/>
      <c r="D174" s="96"/>
    </row>
    <row r="175" spans="1:4" s="29" customFormat="1" ht="30" x14ac:dyDescent="0.25">
      <c r="A175" s="35" t="s">
        <v>145</v>
      </c>
      <c r="B175" s="318" t="s">
        <v>271</v>
      </c>
      <c r="C175" s="97">
        <v>27</v>
      </c>
      <c r="D175" s="113">
        <v>4950</v>
      </c>
    </row>
    <row r="176" spans="1:4" s="29" customFormat="1" x14ac:dyDescent="0.25">
      <c r="A176" s="35"/>
      <c r="B176" s="315"/>
      <c r="C176" s="97"/>
      <c r="D176" s="96"/>
    </row>
    <row r="177" spans="1:5" s="29" customFormat="1" x14ac:dyDescent="0.25">
      <c r="A177" s="20"/>
      <c r="B177" s="37" t="s">
        <v>463</v>
      </c>
      <c r="C177" s="97"/>
      <c r="D177" s="96"/>
    </row>
    <row r="178" spans="1:5" s="29" customFormat="1" x14ac:dyDescent="0.25">
      <c r="A178" s="20"/>
      <c r="B178" s="25" t="s">
        <v>131</v>
      </c>
      <c r="C178" s="97"/>
      <c r="D178" s="96"/>
    </row>
    <row r="179" spans="1:5" s="29" customFormat="1" x14ac:dyDescent="0.25">
      <c r="A179" s="20"/>
      <c r="B179" s="11" t="s">
        <v>411</v>
      </c>
      <c r="C179" s="11"/>
      <c r="D179" s="96"/>
    </row>
    <row r="180" spans="1:5" s="29" customFormat="1" x14ac:dyDescent="0.25">
      <c r="A180" s="20"/>
      <c r="B180" s="25" t="s">
        <v>132</v>
      </c>
      <c r="C180" s="97"/>
      <c r="D180" s="96"/>
    </row>
    <row r="181" spans="1:5" s="29" customFormat="1" ht="29.25" customHeight="1" x14ac:dyDescent="0.25">
      <c r="A181" s="20"/>
      <c r="B181" s="11" t="s">
        <v>116</v>
      </c>
      <c r="C181" s="11"/>
      <c r="D181" s="96"/>
    </row>
    <row r="182" spans="1:5" s="29" customFormat="1" x14ac:dyDescent="0.25">
      <c r="A182" s="20"/>
      <c r="B182" s="316" t="s">
        <v>636</v>
      </c>
      <c r="C182" s="97"/>
      <c r="D182" s="96"/>
    </row>
    <row r="183" spans="1:5" s="29" customFormat="1" x14ac:dyDescent="0.25">
      <c r="A183" s="20"/>
      <c r="B183" s="11" t="s">
        <v>294</v>
      </c>
      <c r="C183" s="11"/>
      <c r="D183" s="96"/>
    </row>
    <row r="184" spans="1:5" s="29" customFormat="1" x14ac:dyDescent="0.25">
      <c r="A184" s="20"/>
      <c r="B184" s="25" t="s">
        <v>134</v>
      </c>
      <c r="C184" s="97"/>
      <c r="D184" s="96"/>
    </row>
    <row r="185" spans="1:5" s="29" customFormat="1" ht="18" x14ac:dyDescent="0.25">
      <c r="A185" s="35" t="s">
        <v>145</v>
      </c>
      <c r="B185" s="56" t="s">
        <v>353</v>
      </c>
      <c r="C185" s="100">
        <v>8947</v>
      </c>
      <c r="D185" s="120">
        <v>337.76</v>
      </c>
      <c r="E185" s="38" t="str">
        <f t="shared" ref="E185:E194" si="0">IMPRODUCT(C185,D185)</f>
        <v>3021938.72</v>
      </c>
    </row>
    <row r="186" spans="1:5" s="29" customFormat="1" ht="18" x14ac:dyDescent="0.25">
      <c r="A186" s="35" t="s">
        <v>634</v>
      </c>
      <c r="B186" s="56" t="s">
        <v>354</v>
      </c>
      <c r="C186" s="100">
        <v>8947</v>
      </c>
      <c r="D186" s="120">
        <v>574.53599999999994</v>
      </c>
      <c r="E186" s="38" t="str">
        <f t="shared" si="0"/>
        <v>5140373.592</v>
      </c>
    </row>
    <row r="187" spans="1:5" s="29" customFormat="1" ht="18" x14ac:dyDescent="0.25">
      <c r="A187" s="35" t="s">
        <v>691</v>
      </c>
      <c r="B187" s="56" t="s">
        <v>355</v>
      </c>
      <c r="C187" s="100">
        <v>8947</v>
      </c>
      <c r="D187" s="120">
        <v>1316.9</v>
      </c>
      <c r="E187" s="38" t="str">
        <f t="shared" si="0"/>
        <v>11782304.3</v>
      </c>
    </row>
    <row r="188" spans="1:5" s="29" customFormat="1" x14ac:dyDescent="0.25">
      <c r="A188" s="35" t="s">
        <v>692</v>
      </c>
      <c r="B188" s="319" t="s">
        <v>399</v>
      </c>
      <c r="C188" s="100">
        <v>1454</v>
      </c>
      <c r="D188" s="120">
        <v>3764.24</v>
      </c>
      <c r="E188" s="38" t="str">
        <f t="shared" si="0"/>
        <v>5473204.96</v>
      </c>
    </row>
    <row r="189" spans="1:5" s="29" customFormat="1" x14ac:dyDescent="0.25">
      <c r="A189" s="35" t="s">
        <v>693</v>
      </c>
      <c r="B189" s="319" t="s">
        <v>356</v>
      </c>
      <c r="C189" s="100">
        <v>136</v>
      </c>
      <c r="D189" s="120">
        <v>17026.376</v>
      </c>
      <c r="E189" s="38" t="str">
        <f t="shared" si="0"/>
        <v>2315587.136</v>
      </c>
    </row>
    <row r="190" spans="1:5" s="29" customFormat="1" x14ac:dyDescent="0.25">
      <c r="A190" s="35" t="s">
        <v>694</v>
      </c>
      <c r="B190" s="319" t="s">
        <v>357</v>
      </c>
      <c r="C190" s="100">
        <v>136</v>
      </c>
      <c r="D190" s="120">
        <v>26800.55</v>
      </c>
      <c r="E190" s="38" t="str">
        <f t="shared" si="0"/>
        <v>3644874.8</v>
      </c>
    </row>
    <row r="191" spans="1:5" s="29" customFormat="1" x14ac:dyDescent="0.25">
      <c r="A191" s="35" t="s">
        <v>695</v>
      </c>
      <c r="B191" s="319" t="s">
        <v>412</v>
      </c>
      <c r="C191" s="100">
        <v>136</v>
      </c>
      <c r="D191" s="120">
        <v>4849.8450000000003</v>
      </c>
      <c r="E191" s="38" t="str">
        <f t="shared" si="0"/>
        <v>659578.92</v>
      </c>
    </row>
    <row r="192" spans="1:5" s="29" customFormat="1" x14ac:dyDescent="0.25">
      <c r="A192" s="35" t="s">
        <v>696</v>
      </c>
      <c r="B192" s="318" t="s">
        <v>385</v>
      </c>
      <c r="C192" s="100">
        <v>136</v>
      </c>
      <c r="D192" s="120">
        <v>2796.21</v>
      </c>
      <c r="E192" s="38" t="str">
        <f t="shared" si="0"/>
        <v>380284.56</v>
      </c>
    </row>
    <row r="193" spans="1:5" s="29" customFormat="1" x14ac:dyDescent="0.25">
      <c r="A193" s="35" t="s">
        <v>697</v>
      </c>
      <c r="B193" s="318" t="s">
        <v>358</v>
      </c>
      <c r="C193" s="100">
        <v>13515</v>
      </c>
      <c r="D193" s="120">
        <v>185.77</v>
      </c>
      <c r="E193" s="38" t="str">
        <f t="shared" si="0"/>
        <v>2510681.55</v>
      </c>
    </row>
    <row r="194" spans="1:5" s="29" customFormat="1" ht="18" x14ac:dyDescent="0.25">
      <c r="A194" s="35" t="s">
        <v>698</v>
      </c>
      <c r="B194" s="318" t="s">
        <v>359</v>
      </c>
      <c r="C194" s="100">
        <v>8947</v>
      </c>
      <c r="D194" s="120">
        <v>12.06</v>
      </c>
      <c r="E194" s="38" t="str">
        <f t="shared" si="0"/>
        <v>107900.82</v>
      </c>
    </row>
    <row r="195" spans="1:5" s="29" customFormat="1" x14ac:dyDescent="0.25">
      <c r="A195" s="35"/>
      <c r="B195" s="318"/>
      <c r="C195" s="100"/>
      <c r="D195" s="120"/>
    </row>
    <row r="196" spans="1:5" s="320" customFormat="1" x14ac:dyDescent="0.25">
      <c r="A196" s="26"/>
      <c r="B196" s="136" t="s">
        <v>749</v>
      </c>
      <c r="C196" s="122"/>
      <c r="D196" s="122"/>
      <c r="E196" s="90">
        <v>41070773.450000003</v>
      </c>
    </row>
    <row r="197" spans="1:5" s="320" customFormat="1" x14ac:dyDescent="0.25">
      <c r="A197" s="325"/>
      <c r="B197" s="137" t="s">
        <v>131</v>
      </c>
      <c r="C197" s="122"/>
      <c r="D197" s="122"/>
    </row>
    <row r="198" spans="1:5" s="320" customFormat="1" x14ac:dyDescent="0.25">
      <c r="A198" s="325"/>
      <c r="B198" s="320" t="s">
        <v>606</v>
      </c>
      <c r="C198" s="122"/>
      <c r="D198" s="122"/>
      <c r="E198" s="103">
        <v>0.997</v>
      </c>
    </row>
    <row r="199" spans="1:5" s="320" customFormat="1" x14ac:dyDescent="0.25">
      <c r="A199" s="325"/>
      <c r="B199" s="137" t="s">
        <v>132</v>
      </c>
      <c r="C199" s="122"/>
      <c r="D199" s="122"/>
    </row>
    <row r="200" spans="1:5" s="320" customFormat="1" ht="14.25" customHeight="1" x14ac:dyDescent="0.25">
      <c r="A200" s="325"/>
      <c r="B200" s="14" t="s">
        <v>607</v>
      </c>
      <c r="C200" s="14"/>
      <c r="D200" s="14"/>
    </row>
    <row r="201" spans="1:5" s="320" customFormat="1" x14ac:dyDescent="0.25">
      <c r="A201" s="325"/>
      <c r="B201" s="139" t="s">
        <v>636</v>
      </c>
      <c r="C201" s="122"/>
      <c r="D201" s="122"/>
    </row>
    <row r="202" spans="1:5" s="320" customFormat="1" ht="16.5" customHeight="1" x14ac:dyDescent="0.25">
      <c r="A202" s="325"/>
      <c r="B202" s="14" t="s">
        <v>608</v>
      </c>
      <c r="C202" s="14"/>
      <c r="D202" s="14"/>
    </row>
    <row r="203" spans="1:5" s="340" customFormat="1" ht="16.5" customHeight="1" x14ac:dyDescent="0.25">
      <c r="A203" s="325"/>
      <c r="B203" s="338"/>
      <c r="C203" s="338"/>
      <c r="D203" s="338"/>
    </row>
    <row r="204" spans="1:5" s="340" customFormat="1" ht="16.5" customHeight="1" x14ac:dyDescent="0.25">
      <c r="A204" s="325"/>
      <c r="B204" s="338"/>
      <c r="C204" s="338"/>
      <c r="D204" s="338"/>
    </row>
    <row r="205" spans="1:5" s="320" customFormat="1" x14ac:dyDescent="0.25">
      <c r="A205" s="325"/>
      <c r="B205" s="137" t="s">
        <v>134</v>
      </c>
      <c r="C205" s="122"/>
      <c r="D205" s="122"/>
    </row>
    <row r="206" spans="1:5" s="104" customFormat="1" ht="15.75" customHeight="1" x14ac:dyDescent="0.25">
      <c r="A206" s="184" t="s">
        <v>145</v>
      </c>
      <c r="B206" s="317" t="s">
        <v>609</v>
      </c>
      <c r="C206" s="224">
        <v>3</v>
      </c>
      <c r="D206" s="305">
        <v>11981</v>
      </c>
    </row>
    <row r="207" spans="1:5" s="104" customFormat="1" ht="18" customHeight="1" x14ac:dyDescent="0.25">
      <c r="A207" s="184" t="s">
        <v>634</v>
      </c>
      <c r="B207" s="317" t="s">
        <v>619</v>
      </c>
      <c r="C207" s="224">
        <v>6</v>
      </c>
      <c r="D207" s="305">
        <v>50000</v>
      </c>
    </row>
    <row r="208" spans="1:5" s="29" customFormat="1" x14ac:dyDescent="0.25">
      <c r="A208" s="35"/>
      <c r="B208" s="318"/>
      <c r="C208" s="326"/>
      <c r="D208" s="96"/>
    </row>
    <row r="209" spans="1:4" s="29" customFormat="1" x14ac:dyDescent="0.25">
      <c r="A209" s="20"/>
      <c r="B209" s="37" t="s">
        <v>143</v>
      </c>
      <c r="C209" s="97"/>
      <c r="D209" s="96"/>
    </row>
    <row r="210" spans="1:4" s="29" customFormat="1" x14ac:dyDescent="0.25">
      <c r="A210" s="20"/>
      <c r="B210" s="25" t="s">
        <v>131</v>
      </c>
      <c r="C210" s="97"/>
      <c r="D210" s="96"/>
    </row>
    <row r="211" spans="1:4" s="29" customFormat="1" x14ac:dyDescent="0.25">
      <c r="A211" s="20"/>
      <c r="B211" s="29" t="s">
        <v>144</v>
      </c>
      <c r="C211" s="97"/>
      <c r="D211" s="96"/>
    </row>
    <row r="212" spans="1:4" s="29" customFormat="1" x14ac:dyDescent="0.25">
      <c r="A212" s="20"/>
      <c r="B212" s="25" t="s">
        <v>132</v>
      </c>
      <c r="C212" s="97"/>
      <c r="D212" s="96"/>
    </row>
    <row r="213" spans="1:4" s="29" customFormat="1" x14ac:dyDescent="0.25">
      <c r="A213" s="20"/>
      <c r="B213" s="315" t="s">
        <v>497</v>
      </c>
      <c r="C213" s="110"/>
      <c r="D213" s="96"/>
    </row>
    <row r="214" spans="1:4" s="29" customFormat="1" x14ac:dyDescent="0.25">
      <c r="A214" s="20"/>
      <c r="B214" s="316" t="s">
        <v>636</v>
      </c>
      <c r="C214" s="97"/>
      <c r="D214" s="96"/>
    </row>
    <row r="215" spans="1:4" s="29" customFormat="1" x14ac:dyDescent="0.25">
      <c r="A215" s="20"/>
      <c r="B215" s="315" t="s">
        <v>498</v>
      </c>
      <c r="C215" s="110"/>
      <c r="D215" s="96"/>
    </row>
    <row r="216" spans="1:4" s="29" customFormat="1" x14ac:dyDescent="0.25">
      <c r="A216" s="20"/>
      <c r="B216" s="25" t="s">
        <v>134</v>
      </c>
      <c r="C216" s="97"/>
      <c r="D216" s="96"/>
    </row>
    <row r="217" spans="1:4" s="29" customFormat="1" x14ac:dyDescent="0.25">
      <c r="A217" s="20" t="s">
        <v>145</v>
      </c>
      <c r="B217" s="317" t="s">
        <v>610</v>
      </c>
      <c r="C217" s="224">
        <v>12</v>
      </c>
      <c r="D217" s="120">
        <v>66185</v>
      </c>
    </row>
    <row r="218" spans="1:4" s="29" customFormat="1" x14ac:dyDescent="0.25">
      <c r="A218" s="20" t="s">
        <v>634</v>
      </c>
      <c r="B218" s="317" t="s">
        <v>611</v>
      </c>
      <c r="C218" s="224">
        <v>12</v>
      </c>
      <c r="D218" s="120">
        <v>26494</v>
      </c>
    </row>
    <row r="219" spans="1:4" s="29" customFormat="1" x14ac:dyDescent="0.25">
      <c r="A219" s="20" t="s">
        <v>691</v>
      </c>
      <c r="B219" s="317" t="s">
        <v>612</v>
      </c>
      <c r="C219" s="224">
        <v>12</v>
      </c>
      <c r="D219" s="120">
        <v>8479</v>
      </c>
    </row>
    <row r="220" spans="1:4" s="29" customFormat="1" x14ac:dyDescent="0.25">
      <c r="A220" s="20" t="s">
        <v>692</v>
      </c>
      <c r="B220" s="317" t="s">
        <v>613</v>
      </c>
      <c r="C220" s="224">
        <v>12</v>
      </c>
      <c r="D220" s="120">
        <v>3009</v>
      </c>
    </row>
    <row r="221" spans="1:4" s="29" customFormat="1" x14ac:dyDescent="0.25">
      <c r="A221" s="20"/>
      <c r="B221" s="25"/>
      <c r="C221" s="97"/>
      <c r="D221" s="96"/>
    </row>
    <row r="222" spans="1:4" s="29" customFormat="1" x14ac:dyDescent="0.25">
      <c r="A222" s="20"/>
      <c r="B222" s="37" t="s">
        <v>87</v>
      </c>
      <c r="C222" s="97"/>
      <c r="D222" s="96"/>
    </row>
    <row r="223" spans="1:4" s="29" customFormat="1" x14ac:dyDescent="0.25">
      <c r="A223" s="20"/>
      <c r="B223" s="25" t="s">
        <v>131</v>
      </c>
      <c r="C223" s="97"/>
      <c r="D223" s="96"/>
    </row>
    <row r="224" spans="1:4" s="29" customFormat="1" x14ac:dyDescent="0.25">
      <c r="A224" s="20"/>
      <c r="B224" s="29" t="s">
        <v>144</v>
      </c>
      <c r="C224" s="97"/>
      <c r="D224" s="96"/>
    </row>
    <row r="225" spans="1:4" s="29" customFormat="1" x14ac:dyDescent="0.25">
      <c r="A225" s="20"/>
      <c r="B225" s="25" t="s">
        <v>132</v>
      </c>
      <c r="C225" s="97"/>
      <c r="D225" s="96"/>
    </row>
    <row r="226" spans="1:4" s="29" customFormat="1" x14ac:dyDescent="0.25">
      <c r="A226" s="20"/>
      <c r="B226" s="11" t="s">
        <v>499</v>
      </c>
      <c r="C226" s="11"/>
      <c r="D226" s="96"/>
    </row>
    <row r="227" spans="1:4" s="29" customFormat="1" x14ac:dyDescent="0.25">
      <c r="A227" s="20"/>
      <c r="B227" s="316" t="s">
        <v>636</v>
      </c>
      <c r="C227" s="97"/>
      <c r="D227" s="96"/>
    </row>
    <row r="228" spans="1:4" s="29" customFormat="1" ht="30.75" customHeight="1" x14ac:dyDescent="0.25">
      <c r="A228" s="20"/>
      <c r="B228" s="11" t="s">
        <v>500</v>
      </c>
      <c r="C228" s="11"/>
      <c r="D228" s="96"/>
    </row>
    <row r="229" spans="1:4" s="29" customFormat="1" x14ac:dyDescent="0.25">
      <c r="A229" s="20"/>
      <c r="B229" s="25" t="s">
        <v>15</v>
      </c>
      <c r="C229" s="97"/>
      <c r="D229" s="96"/>
    </row>
    <row r="230" spans="1:4" s="29" customFormat="1" ht="18" x14ac:dyDescent="0.25">
      <c r="A230" s="26" t="s">
        <v>145</v>
      </c>
      <c r="B230" s="317" t="s">
        <v>614</v>
      </c>
      <c r="C230" s="122">
        <v>119590</v>
      </c>
      <c r="D230" s="305">
        <v>20.9</v>
      </c>
    </row>
    <row r="231" spans="1:4" s="29" customFormat="1" x14ac:dyDescent="0.25">
      <c r="A231" s="20"/>
      <c r="B231" s="25"/>
      <c r="C231" s="97"/>
      <c r="D231" s="96"/>
    </row>
    <row r="232" spans="1:4" s="29" customFormat="1" ht="15.75" x14ac:dyDescent="0.25">
      <c r="A232" s="20"/>
      <c r="B232" s="9" t="s">
        <v>413</v>
      </c>
      <c r="C232" s="9"/>
      <c r="D232" s="96"/>
    </row>
    <row r="233" spans="1:4" s="29" customFormat="1" x14ac:dyDescent="0.25">
      <c r="A233" s="20"/>
      <c r="B233" s="25" t="s">
        <v>131</v>
      </c>
      <c r="C233" s="97"/>
      <c r="D233" s="96"/>
    </row>
    <row r="234" spans="1:4" s="29" customFormat="1" x14ac:dyDescent="0.25">
      <c r="A234" s="20"/>
      <c r="B234" s="29" t="s">
        <v>147</v>
      </c>
      <c r="C234" s="125"/>
      <c r="D234" s="96"/>
    </row>
    <row r="235" spans="1:4" s="29" customFormat="1" x14ac:dyDescent="0.25">
      <c r="A235" s="20"/>
      <c r="B235" s="25" t="s">
        <v>132</v>
      </c>
      <c r="C235" s="97"/>
      <c r="D235" s="96"/>
    </row>
    <row r="236" spans="1:4" s="29" customFormat="1" x14ac:dyDescent="0.25">
      <c r="A236" s="20"/>
      <c r="B236" s="11" t="s">
        <v>429</v>
      </c>
      <c r="C236" s="11"/>
      <c r="D236" s="96"/>
    </row>
    <row r="237" spans="1:4" s="29" customFormat="1" x14ac:dyDescent="0.25">
      <c r="A237" s="20"/>
      <c r="B237" s="316" t="s">
        <v>636</v>
      </c>
      <c r="C237" s="97"/>
      <c r="D237" s="96"/>
    </row>
    <row r="238" spans="1:4" s="29" customFormat="1" x14ac:dyDescent="0.25">
      <c r="A238" s="20"/>
      <c r="B238" s="29" t="s">
        <v>414</v>
      </c>
      <c r="C238" s="96"/>
      <c r="D238" s="96"/>
    </row>
    <row r="239" spans="1:4" s="29" customFormat="1" x14ac:dyDescent="0.25">
      <c r="A239" s="20"/>
      <c r="B239" s="25" t="s">
        <v>134</v>
      </c>
      <c r="C239" s="97"/>
      <c r="D239" s="96"/>
    </row>
    <row r="240" spans="1:4" s="29" customFormat="1" x14ac:dyDescent="0.25">
      <c r="A240" s="290" t="s">
        <v>145</v>
      </c>
      <c r="B240" s="317" t="s">
        <v>615</v>
      </c>
      <c r="C240" s="202">
        <v>13</v>
      </c>
      <c r="D240" s="120">
        <v>102462</v>
      </c>
    </row>
    <row r="241" spans="1:4" s="29" customFormat="1" x14ac:dyDescent="0.25">
      <c r="A241" s="290" t="s">
        <v>634</v>
      </c>
      <c r="B241" s="317" t="s">
        <v>643</v>
      </c>
      <c r="C241" s="202">
        <v>12</v>
      </c>
      <c r="D241" s="120">
        <v>15911</v>
      </c>
    </row>
    <row r="242" spans="1:4" s="29" customFormat="1" x14ac:dyDescent="0.25">
      <c r="A242" s="20" t="s">
        <v>691</v>
      </c>
      <c r="B242" s="337" t="s">
        <v>825</v>
      </c>
      <c r="C242" s="97">
        <v>1000</v>
      </c>
      <c r="D242" s="113">
        <v>1699</v>
      </c>
    </row>
    <row r="243" spans="1:4" s="29" customFormat="1" x14ac:dyDescent="0.25">
      <c r="A243" s="20"/>
      <c r="B243" s="25"/>
      <c r="C243" s="97"/>
      <c r="D243" s="96"/>
    </row>
    <row r="244" spans="1:4" s="29" customFormat="1" x14ac:dyDescent="0.25">
      <c r="A244" s="20"/>
      <c r="B244" s="25"/>
      <c r="C244" s="97"/>
      <c r="D244" s="96"/>
    </row>
    <row r="245" spans="1:4" s="29" customFormat="1" x14ac:dyDescent="0.25">
      <c r="A245" s="20"/>
      <c r="B245" s="25"/>
      <c r="C245" s="97"/>
      <c r="D245" s="96"/>
    </row>
    <row r="246" spans="1:4" s="29" customFormat="1" ht="15.75" x14ac:dyDescent="0.25">
      <c r="A246" s="10" t="s">
        <v>727</v>
      </c>
      <c r="B246" s="10"/>
      <c r="C246" s="10"/>
      <c r="D246" s="96"/>
    </row>
    <row r="247" spans="1:4" s="29" customFormat="1" x14ac:dyDescent="0.25">
      <c r="A247" s="1" t="s">
        <v>128</v>
      </c>
      <c r="B247" s="1"/>
      <c r="C247" s="97"/>
      <c r="D247" s="96"/>
    </row>
    <row r="248" spans="1:4" s="29" customFormat="1" ht="106.5" customHeight="1" x14ac:dyDescent="0.25">
      <c r="A248" s="13" t="s">
        <v>690</v>
      </c>
      <c r="B248" s="13"/>
      <c r="C248" s="13"/>
      <c r="D248" s="13"/>
    </row>
    <row r="249" spans="1:4" s="29" customFormat="1" ht="13.5" customHeight="1" x14ac:dyDescent="0.25">
      <c r="A249" s="182"/>
      <c r="B249" s="164"/>
      <c r="C249" s="183"/>
      <c r="D249" s="96"/>
    </row>
    <row r="250" spans="1:4" s="29" customFormat="1" x14ac:dyDescent="0.25">
      <c r="A250" s="35"/>
      <c r="B250" s="9" t="s">
        <v>740</v>
      </c>
      <c r="C250" s="9"/>
      <c r="D250" s="96"/>
    </row>
    <row r="251" spans="1:4" s="29" customFormat="1" x14ac:dyDescent="0.25">
      <c r="A251" s="35"/>
      <c r="B251" s="164" t="s">
        <v>131</v>
      </c>
      <c r="C251" s="110"/>
      <c r="D251" s="96"/>
    </row>
    <row r="252" spans="1:4" s="29" customFormat="1" x14ac:dyDescent="0.25">
      <c r="A252" s="35"/>
      <c r="B252" s="11" t="s">
        <v>9</v>
      </c>
      <c r="C252" s="11"/>
      <c r="D252" s="96"/>
    </row>
    <row r="253" spans="1:4" s="29" customFormat="1" x14ac:dyDescent="0.25">
      <c r="A253" s="35"/>
      <c r="B253" s="25" t="s">
        <v>132</v>
      </c>
      <c r="C253" s="110"/>
      <c r="D253" s="96"/>
    </row>
    <row r="254" spans="1:4" s="29" customFormat="1" x14ac:dyDescent="0.25">
      <c r="A254" s="35"/>
      <c r="B254" s="11" t="s">
        <v>836</v>
      </c>
      <c r="C254" s="11"/>
      <c r="D254" s="96"/>
    </row>
    <row r="255" spans="1:4" s="29" customFormat="1" x14ac:dyDescent="0.25">
      <c r="A255" s="35"/>
      <c r="B255" s="164" t="s">
        <v>636</v>
      </c>
      <c r="C255" s="110"/>
      <c r="D255" s="96"/>
    </row>
    <row r="256" spans="1:4" s="29" customFormat="1" ht="28.5" customHeight="1" x14ac:dyDescent="0.25">
      <c r="A256" s="35"/>
      <c r="B256" s="11" t="s">
        <v>534</v>
      </c>
      <c r="C256" s="11"/>
      <c r="D256" s="96"/>
    </row>
    <row r="257" spans="1:4" s="29" customFormat="1" x14ac:dyDescent="0.25">
      <c r="A257" s="35"/>
      <c r="B257" s="25" t="s">
        <v>134</v>
      </c>
      <c r="C257" s="110"/>
      <c r="D257" s="96"/>
    </row>
    <row r="258" spans="1:4" s="29" customFormat="1" x14ac:dyDescent="0.25">
      <c r="A258" s="20" t="s">
        <v>145</v>
      </c>
      <c r="B258" s="163" t="s">
        <v>461</v>
      </c>
      <c r="C258" s="185" t="s">
        <v>767</v>
      </c>
      <c r="D258" s="96"/>
    </row>
    <row r="259" spans="1:4" s="29" customFormat="1" x14ac:dyDescent="0.25">
      <c r="A259" s="20" t="s">
        <v>634</v>
      </c>
      <c r="B259" s="163" t="s">
        <v>179</v>
      </c>
      <c r="C259" s="160">
        <v>100</v>
      </c>
      <c r="D259" s="96"/>
    </row>
    <row r="260" spans="1:4" s="29" customFormat="1" x14ac:dyDescent="0.25">
      <c r="A260" s="20" t="s">
        <v>691</v>
      </c>
      <c r="B260" s="29" t="s">
        <v>364</v>
      </c>
      <c r="C260" s="170">
        <v>31000</v>
      </c>
      <c r="D260" s="96"/>
    </row>
    <row r="261" spans="1:4" s="29" customFormat="1" x14ac:dyDescent="0.25">
      <c r="A261" s="20" t="s">
        <v>692</v>
      </c>
      <c r="B261" s="33" t="s">
        <v>189</v>
      </c>
      <c r="C261" s="160">
        <v>100</v>
      </c>
      <c r="D261" s="96"/>
    </row>
    <row r="262" spans="1:4" s="29" customFormat="1" x14ac:dyDescent="0.25">
      <c r="A262" s="20"/>
      <c r="B262" s="33"/>
      <c r="C262" s="160"/>
      <c r="D262" s="96"/>
    </row>
    <row r="263" spans="1:4" s="29" customFormat="1" ht="30" x14ac:dyDescent="0.25">
      <c r="A263" s="20" t="s">
        <v>693</v>
      </c>
      <c r="B263" s="163" t="s">
        <v>365</v>
      </c>
      <c r="C263" s="170">
        <v>5000</v>
      </c>
      <c r="D263" s="96"/>
    </row>
    <row r="264" spans="1:4" s="29" customFormat="1" x14ac:dyDescent="0.25">
      <c r="A264" s="20" t="s">
        <v>694</v>
      </c>
      <c r="B264" s="167" t="s">
        <v>366</v>
      </c>
      <c r="C264" s="160">
        <v>1800</v>
      </c>
      <c r="D264" s="96"/>
    </row>
    <row r="265" spans="1:4" s="29" customFormat="1" x14ac:dyDescent="0.25">
      <c r="A265" s="20" t="s">
        <v>695</v>
      </c>
      <c r="B265" s="29" t="s">
        <v>367</v>
      </c>
      <c r="C265" s="160">
        <v>9000</v>
      </c>
      <c r="D265" s="96"/>
    </row>
    <row r="266" spans="1:4" s="29" customFormat="1" x14ac:dyDescent="0.25">
      <c r="A266" s="184" t="s">
        <v>696</v>
      </c>
      <c r="B266" s="57" t="s">
        <v>501</v>
      </c>
      <c r="C266" s="160">
        <v>800</v>
      </c>
      <c r="D266" s="96"/>
    </row>
    <row r="267" spans="1:4" s="29" customFormat="1" x14ac:dyDescent="0.25">
      <c r="A267" s="184"/>
      <c r="B267" s="57"/>
      <c r="C267" s="100"/>
      <c r="D267" s="96"/>
    </row>
    <row r="268" spans="1:4" s="29" customFormat="1" x14ac:dyDescent="0.25">
      <c r="A268" s="35"/>
      <c r="B268" s="9" t="s">
        <v>480</v>
      </c>
      <c r="C268" s="9"/>
      <c r="D268" s="96"/>
    </row>
    <row r="269" spans="1:4" s="29" customFormat="1" x14ac:dyDescent="0.25">
      <c r="A269" s="35"/>
      <c r="B269" s="164" t="s">
        <v>131</v>
      </c>
      <c r="C269" s="110"/>
      <c r="D269" s="96"/>
    </row>
    <row r="270" spans="1:4" s="29" customFormat="1" ht="30" x14ac:dyDescent="0.25">
      <c r="A270" s="35"/>
      <c r="B270" s="163" t="s">
        <v>481</v>
      </c>
      <c r="C270" s="110"/>
      <c r="D270" s="96"/>
    </row>
    <row r="271" spans="1:4" s="29" customFormat="1" x14ac:dyDescent="0.25">
      <c r="A271" s="35"/>
      <c r="B271" s="25" t="s">
        <v>132</v>
      </c>
      <c r="C271" s="110"/>
      <c r="D271" s="96"/>
    </row>
    <row r="272" spans="1:4" s="29" customFormat="1" ht="30.75" customHeight="1" x14ac:dyDescent="0.25">
      <c r="A272" s="35"/>
      <c r="B272" s="11" t="s">
        <v>502</v>
      </c>
      <c r="C272" s="11"/>
      <c r="D272" s="96"/>
    </row>
    <row r="273" spans="1:4" s="29" customFormat="1" x14ac:dyDescent="0.25">
      <c r="A273" s="35"/>
      <c r="B273" s="164" t="s">
        <v>636</v>
      </c>
      <c r="C273" s="110"/>
      <c r="D273" s="96"/>
    </row>
    <row r="274" spans="1:4" s="29" customFormat="1" ht="30" customHeight="1" x14ac:dyDescent="0.25">
      <c r="A274" s="35"/>
      <c r="B274" s="11" t="s">
        <v>503</v>
      </c>
      <c r="C274" s="11"/>
      <c r="D274" s="96"/>
    </row>
    <row r="275" spans="1:4" s="29" customFormat="1" x14ac:dyDescent="0.25">
      <c r="A275" s="35"/>
      <c r="B275" s="25" t="s">
        <v>134</v>
      </c>
      <c r="C275" s="110"/>
      <c r="D275" s="96"/>
    </row>
    <row r="276" spans="1:4" s="29" customFormat="1" ht="18" x14ac:dyDescent="0.25">
      <c r="A276" s="20" t="s">
        <v>145</v>
      </c>
      <c r="B276" s="186" t="s">
        <v>339</v>
      </c>
      <c r="C276" s="188">
        <v>85000</v>
      </c>
      <c r="D276" s="191">
        <v>29</v>
      </c>
    </row>
    <row r="277" spans="1:4" s="29" customFormat="1" x14ac:dyDescent="0.25">
      <c r="A277" s="20" t="s">
        <v>634</v>
      </c>
      <c r="B277" s="186" t="s">
        <v>226</v>
      </c>
      <c r="C277" s="188">
        <v>350</v>
      </c>
      <c r="D277" s="191">
        <v>120</v>
      </c>
    </row>
    <row r="278" spans="1:4" s="29" customFormat="1" x14ac:dyDescent="0.25">
      <c r="A278" s="20" t="s">
        <v>691</v>
      </c>
      <c r="B278" s="29" t="s">
        <v>72</v>
      </c>
      <c r="C278" s="188"/>
      <c r="D278" s="191"/>
    </row>
    <row r="279" spans="1:4" s="29" customFormat="1" x14ac:dyDescent="0.25">
      <c r="A279" s="20" t="s">
        <v>138</v>
      </c>
      <c r="B279" s="186" t="s">
        <v>445</v>
      </c>
      <c r="C279" s="188">
        <v>740</v>
      </c>
      <c r="D279" s="191">
        <v>92</v>
      </c>
    </row>
    <row r="280" spans="1:4" s="29" customFormat="1" x14ac:dyDescent="0.25">
      <c r="A280" s="20" t="s">
        <v>139</v>
      </c>
      <c r="B280" s="186" t="s">
        <v>446</v>
      </c>
      <c r="C280" s="188">
        <v>37</v>
      </c>
      <c r="D280" s="191"/>
    </row>
    <row r="281" spans="1:4" s="29" customFormat="1" ht="30" x14ac:dyDescent="0.25">
      <c r="A281" s="20" t="s">
        <v>692</v>
      </c>
      <c r="B281" s="186" t="s">
        <v>282</v>
      </c>
      <c r="C281" s="188">
        <v>110</v>
      </c>
      <c r="D281" s="145">
        <v>390</v>
      </c>
    </row>
    <row r="282" spans="1:4" s="29" customFormat="1" x14ac:dyDescent="0.25">
      <c r="A282" s="20" t="s">
        <v>693</v>
      </c>
      <c r="B282" s="186" t="s">
        <v>442</v>
      </c>
      <c r="C282" s="189"/>
      <c r="D282" s="145"/>
    </row>
    <row r="283" spans="1:4" s="29" customFormat="1" x14ac:dyDescent="0.25">
      <c r="A283" s="20" t="s">
        <v>52</v>
      </c>
      <c r="B283" s="186" t="s">
        <v>227</v>
      </c>
      <c r="C283" s="189">
        <v>1700</v>
      </c>
      <c r="D283" s="145">
        <v>73.88</v>
      </c>
    </row>
    <row r="284" spans="1:4" s="29" customFormat="1" x14ac:dyDescent="0.25">
      <c r="A284" s="20" t="s">
        <v>53</v>
      </c>
      <c r="B284" s="186" t="s">
        <v>228</v>
      </c>
      <c r="C284" s="189">
        <v>6250</v>
      </c>
      <c r="D284" s="145">
        <v>220</v>
      </c>
    </row>
    <row r="285" spans="1:4" s="29" customFormat="1" x14ac:dyDescent="0.25">
      <c r="A285" s="20" t="s">
        <v>694</v>
      </c>
      <c r="B285" s="186" t="s">
        <v>504</v>
      </c>
      <c r="C285" s="189"/>
      <c r="D285" s="145"/>
    </row>
    <row r="286" spans="1:4" s="29" customFormat="1" x14ac:dyDescent="0.25">
      <c r="A286" s="20" t="s">
        <v>482</v>
      </c>
      <c r="B286" s="186" t="s">
        <v>10</v>
      </c>
      <c r="C286" s="190">
        <v>90</v>
      </c>
      <c r="D286" s="145">
        <f>452*1.21</f>
        <v>546.91999999999996</v>
      </c>
    </row>
    <row r="287" spans="1:4" s="29" customFormat="1" x14ac:dyDescent="0.25">
      <c r="A287" s="20" t="s">
        <v>483</v>
      </c>
      <c r="B287" s="186" t="s">
        <v>11</v>
      </c>
      <c r="C287" s="190">
        <v>130</v>
      </c>
      <c r="D287" s="145">
        <v>162</v>
      </c>
    </row>
    <row r="288" spans="1:4" s="39" customFormat="1" ht="18" customHeight="1" x14ac:dyDescent="0.2">
      <c r="A288" s="63"/>
      <c r="B288" s="187"/>
      <c r="C288" s="97"/>
      <c r="D288" s="96"/>
    </row>
    <row r="289" spans="1:4" s="29" customFormat="1" x14ac:dyDescent="0.25">
      <c r="A289" s="20"/>
      <c r="B289" s="192" t="s">
        <v>175</v>
      </c>
      <c r="C289" s="97"/>
      <c r="D289" s="96"/>
    </row>
    <row r="290" spans="1:4" s="29" customFormat="1" x14ac:dyDescent="0.25">
      <c r="A290" s="20"/>
      <c r="B290" s="193" t="s">
        <v>131</v>
      </c>
      <c r="C290" s="97"/>
      <c r="D290" s="96"/>
    </row>
    <row r="291" spans="1:4" s="29" customFormat="1" x14ac:dyDescent="0.25">
      <c r="A291" s="20"/>
      <c r="B291" s="43" t="s">
        <v>14</v>
      </c>
      <c r="C291" s="97"/>
      <c r="D291" s="96"/>
    </row>
    <row r="292" spans="1:4" s="29" customFormat="1" x14ac:dyDescent="0.25">
      <c r="A292" s="20"/>
      <c r="B292" s="25" t="s">
        <v>132</v>
      </c>
      <c r="C292" s="97"/>
      <c r="D292" s="96"/>
    </row>
    <row r="293" spans="1:4" s="29" customFormat="1" x14ac:dyDescent="0.25">
      <c r="A293" s="20"/>
      <c r="B293" s="11" t="s">
        <v>180</v>
      </c>
      <c r="C293" s="11"/>
      <c r="D293" s="96"/>
    </row>
    <row r="294" spans="1:4" s="29" customFormat="1" x14ac:dyDescent="0.25">
      <c r="A294" s="20"/>
      <c r="B294" s="164" t="s">
        <v>636</v>
      </c>
      <c r="C294" s="97"/>
      <c r="D294" s="96"/>
    </row>
    <row r="295" spans="1:4" s="29" customFormat="1" x14ac:dyDescent="0.25">
      <c r="A295" s="20"/>
      <c r="B295" s="1" t="s">
        <v>157</v>
      </c>
      <c r="C295" s="1"/>
      <c r="D295" s="96"/>
    </row>
    <row r="296" spans="1:4" s="29" customFormat="1" x14ac:dyDescent="0.25">
      <c r="A296" s="20"/>
      <c r="B296" s="25" t="s">
        <v>134</v>
      </c>
      <c r="C296" s="97"/>
      <c r="D296" s="96"/>
    </row>
    <row r="297" spans="1:4" s="29" customFormat="1" x14ac:dyDescent="0.25">
      <c r="A297" s="20" t="s">
        <v>145</v>
      </c>
      <c r="B297" s="29" t="s">
        <v>368</v>
      </c>
      <c r="C297" s="195">
        <v>10</v>
      </c>
      <c r="D297" s="197">
        <v>300</v>
      </c>
    </row>
    <row r="298" spans="1:4" s="29" customFormat="1" x14ac:dyDescent="0.25">
      <c r="A298" s="35" t="s">
        <v>634</v>
      </c>
      <c r="B298" s="33" t="s">
        <v>362</v>
      </c>
      <c r="C298" s="195">
        <v>2</v>
      </c>
      <c r="D298" s="145" t="s">
        <v>768</v>
      </c>
    </row>
    <row r="299" spans="1:4" s="29" customFormat="1" x14ac:dyDescent="0.25">
      <c r="A299" s="35" t="s">
        <v>691</v>
      </c>
      <c r="B299" s="33" t="s">
        <v>260</v>
      </c>
      <c r="C299" s="195">
        <v>10</v>
      </c>
      <c r="D299" s="145">
        <v>300</v>
      </c>
    </row>
    <row r="300" spans="1:4" s="29" customFormat="1" ht="18" x14ac:dyDescent="0.25">
      <c r="A300" s="35" t="s">
        <v>692</v>
      </c>
      <c r="B300" s="29" t="s">
        <v>441</v>
      </c>
      <c r="C300" s="195">
        <v>15</v>
      </c>
      <c r="D300" s="145">
        <v>600</v>
      </c>
    </row>
    <row r="301" spans="1:4" s="29" customFormat="1" x14ac:dyDescent="0.25">
      <c r="A301" s="35" t="s">
        <v>693</v>
      </c>
      <c r="B301" s="29" t="s">
        <v>447</v>
      </c>
      <c r="C301" s="195">
        <v>60</v>
      </c>
      <c r="D301" s="145">
        <v>200</v>
      </c>
    </row>
    <row r="302" spans="1:4" s="29" customFormat="1" ht="18" x14ac:dyDescent="0.25">
      <c r="A302" s="35" t="s">
        <v>694</v>
      </c>
      <c r="B302" s="33" t="s">
        <v>443</v>
      </c>
      <c r="C302" s="195">
        <v>15</v>
      </c>
      <c r="D302" s="145">
        <v>500</v>
      </c>
    </row>
    <row r="303" spans="1:4" s="29" customFormat="1" x14ac:dyDescent="0.25">
      <c r="A303" s="20" t="s">
        <v>695</v>
      </c>
      <c r="B303" s="33" t="s">
        <v>571</v>
      </c>
      <c r="C303" s="144">
        <v>50</v>
      </c>
      <c r="D303" s="174">
        <v>178</v>
      </c>
    </row>
    <row r="304" spans="1:4" s="29" customFormat="1" x14ac:dyDescent="0.25">
      <c r="A304" s="20" t="s">
        <v>696</v>
      </c>
      <c r="B304" s="29" t="s">
        <v>304</v>
      </c>
      <c r="C304" s="144">
        <v>6</v>
      </c>
      <c r="D304" s="174">
        <v>2000</v>
      </c>
    </row>
    <row r="305" spans="1:4" s="29" customFormat="1" x14ac:dyDescent="0.25">
      <c r="A305" s="20" t="s">
        <v>697</v>
      </c>
      <c r="B305" s="57" t="s">
        <v>633</v>
      </c>
      <c r="C305" s="196">
        <v>5</v>
      </c>
      <c r="D305" s="174">
        <v>2000</v>
      </c>
    </row>
    <row r="306" spans="1:4" s="29" customFormat="1" x14ac:dyDescent="0.25">
      <c r="A306" s="20" t="s">
        <v>698</v>
      </c>
      <c r="B306" s="57" t="s">
        <v>439</v>
      </c>
      <c r="C306" s="195">
        <v>12</v>
      </c>
      <c r="D306" s="174">
        <v>1000</v>
      </c>
    </row>
    <row r="307" spans="1:4" s="29" customFormat="1" x14ac:dyDescent="0.25">
      <c r="A307" s="20" t="s">
        <v>699</v>
      </c>
      <c r="B307" s="158" t="s">
        <v>448</v>
      </c>
      <c r="C307" s="195">
        <v>5</v>
      </c>
      <c r="D307" s="145">
        <v>3000</v>
      </c>
    </row>
    <row r="308" spans="1:4" s="29" customFormat="1" x14ac:dyDescent="0.25">
      <c r="A308" s="20" t="s">
        <v>700</v>
      </c>
      <c r="B308" s="159" t="s">
        <v>826</v>
      </c>
      <c r="C308" s="195">
        <v>2</v>
      </c>
      <c r="D308" s="145">
        <v>26500</v>
      </c>
    </row>
    <row r="309" spans="1:4" s="29" customFormat="1" x14ac:dyDescent="0.25">
      <c r="A309" s="20" t="s">
        <v>701</v>
      </c>
      <c r="B309" s="218" t="s">
        <v>772</v>
      </c>
      <c r="C309" s="214">
        <v>27</v>
      </c>
      <c r="D309" s="214">
        <v>23170.37</v>
      </c>
    </row>
    <row r="310" spans="1:4" s="29" customFormat="1" ht="18" x14ac:dyDescent="0.25">
      <c r="A310" s="20" t="s">
        <v>702</v>
      </c>
      <c r="B310" s="218" t="s">
        <v>574</v>
      </c>
      <c r="C310" s="214">
        <v>729.66</v>
      </c>
      <c r="D310" s="214">
        <v>27.41</v>
      </c>
    </row>
    <row r="311" spans="1:4" s="29" customFormat="1" x14ac:dyDescent="0.25">
      <c r="A311" s="20" t="s">
        <v>703</v>
      </c>
      <c r="B311" s="218" t="s">
        <v>573</v>
      </c>
      <c r="C311" s="214">
        <v>72</v>
      </c>
      <c r="D311" s="214">
        <v>623.19000000000005</v>
      </c>
    </row>
    <row r="312" spans="1:4" s="39" customFormat="1" ht="15.75" customHeight="1" x14ac:dyDescent="0.2">
      <c r="A312" s="63"/>
      <c r="B312" s="194"/>
      <c r="C312" s="95"/>
      <c r="D312" s="96"/>
    </row>
    <row r="313" spans="1:4" s="29" customFormat="1" x14ac:dyDescent="0.25">
      <c r="A313" s="62"/>
      <c r="B313" s="37" t="s">
        <v>12</v>
      </c>
      <c r="C313" s="110"/>
      <c r="D313" s="96"/>
    </row>
    <row r="314" spans="1:4" s="29" customFormat="1" x14ac:dyDescent="0.25">
      <c r="A314" s="62"/>
      <c r="B314" s="164" t="s">
        <v>131</v>
      </c>
      <c r="C314" s="110"/>
      <c r="D314" s="96"/>
    </row>
    <row r="315" spans="1:4" s="29" customFormat="1" x14ac:dyDescent="0.25">
      <c r="A315" s="20"/>
      <c r="B315" s="11" t="s">
        <v>13</v>
      </c>
      <c r="C315" s="11"/>
      <c r="D315" s="96"/>
    </row>
    <row r="316" spans="1:4" s="29" customFormat="1" x14ac:dyDescent="0.25">
      <c r="A316" s="20"/>
      <c r="B316" s="25" t="s">
        <v>132</v>
      </c>
      <c r="C316" s="110"/>
      <c r="D316" s="96"/>
    </row>
    <row r="317" spans="1:4" s="29" customFormat="1" x14ac:dyDescent="0.25">
      <c r="A317" s="20"/>
      <c r="B317" s="11" t="s">
        <v>190</v>
      </c>
      <c r="C317" s="11"/>
      <c r="D317" s="96"/>
    </row>
    <row r="318" spans="1:4" s="29" customFormat="1" x14ac:dyDescent="0.25">
      <c r="A318" s="20"/>
      <c r="B318" s="164" t="s">
        <v>636</v>
      </c>
      <c r="C318" s="110"/>
      <c r="D318" s="96"/>
    </row>
    <row r="319" spans="1:4" s="29" customFormat="1" x14ac:dyDescent="0.25">
      <c r="A319" s="20"/>
      <c r="B319" s="29" t="s">
        <v>314</v>
      </c>
      <c r="C319" s="96"/>
      <c r="D319" s="96"/>
    </row>
    <row r="320" spans="1:4" s="29" customFormat="1" x14ac:dyDescent="0.25">
      <c r="A320" s="20"/>
      <c r="C320" s="96"/>
      <c r="D320" s="96"/>
    </row>
    <row r="321" spans="1:4" s="29" customFormat="1" x14ac:dyDescent="0.25">
      <c r="A321" s="20"/>
      <c r="C321" s="96"/>
      <c r="D321" s="96"/>
    </row>
    <row r="322" spans="1:4" s="29" customFormat="1" x14ac:dyDescent="0.25">
      <c r="A322" s="20"/>
      <c r="C322" s="96"/>
      <c r="D322" s="96"/>
    </row>
    <row r="323" spans="1:4" s="29" customFormat="1" x14ac:dyDescent="0.25">
      <c r="A323" s="20"/>
      <c r="B323" s="25" t="s">
        <v>134</v>
      </c>
      <c r="C323" s="110"/>
      <c r="D323" s="96"/>
    </row>
    <row r="324" spans="1:4" s="29" customFormat="1" x14ac:dyDescent="0.25">
      <c r="A324" s="20" t="s">
        <v>145</v>
      </c>
      <c r="B324" s="29" t="s">
        <v>155</v>
      </c>
      <c r="C324" s="198">
        <v>12</v>
      </c>
      <c r="D324" s="199">
        <v>5810.94</v>
      </c>
    </row>
    <row r="325" spans="1:4" s="29" customFormat="1" x14ac:dyDescent="0.25">
      <c r="A325" s="20" t="s">
        <v>634</v>
      </c>
      <c r="B325" s="29" t="s">
        <v>237</v>
      </c>
      <c r="C325" s="198">
        <v>2000</v>
      </c>
      <c r="D325" s="200">
        <v>162.84</v>
      </c>
    </row>
    <row r="326" spans="1:4" s="39" customFormat="1" ht="15.75" customHeight="1" x14ac:dyDescent="0.2">
      <c r="A326" s="63"/>
      <c r="C326" s="97"/>
      <c r="D326" s="96"/>
    </row>
    <row r="327" spans="1:4" s="29" customFormat="1" x14ac:dyDescent="0.25">
      <c r="A327" s="20"/>
      <c r="B327" s="9" t="s">
        <v>313</v>
      </c>
      <c r="C327" s="9"/>
      <c r="D327" s="96"/>
    </row>
    <row r="328" spans="1:4" s="29" customFormat="1" x14ac:dyDescent="0.25">
      <c r="A328" s="20"/>
      <c r="B328" s="164" t="s">
        <v>131</v>
      </c>
      <c r="C328" s="110"/>
      <c r="D328" s="96"/>
    </row>
    <row r="329" spans="1:4" s="29" customFormat="1" x14ac:dyDescent="0.25">
      <c r="A329" s="20"/>
      <c r="B329" s="11" t="s">
        <v>471</v>
      </c>
      <c r="C329" s="11"/>
      <c r="D329" s="96"/>
    </row>
    <row r="330" spans="1:4" s="29" customFormat="1" x14ac:dyDescent="0.25">
      <c r="A330" s="20"/>
      <c r="B330" s="25" t="s">
        <v>132</v>
      </c>
      <c r="C330" s="110"/>
      <c r="D330" s="96"/>
    </row>
    <row r="331" spans="1:4" s="29" customFormat="1" ht="29.25" customHeight="1" x14ac:dyDescent="0.25">
      <c r="A331" s="20"/>
      <c r="B331" s="11" t="s">
        <v>388</v>
      </c>
      <c r="C331" s="11"/>
      <c r="D331" s="96"/>
    </row>
    <row r="332" spans="1:4" s="29" customFormat="1" x14ac:dyDescent="0.25">
      <c r="A332" s="20"/>
      <c r="B332" s="164" t="s">
        <v>636</v>
      </c>
      <c r="C332" s="110"/>
      <c r="D332" s="96"/>
    </row>
    <row r="333" spans="1:4" s="29" customFormat="1" x14ac:dyDescent="0.25">
      <c r="A333" s="20"/>
      <c r="B333" s="1" t="s">
        <v>283</v>
      </c>
      <c r="C333" s="1"/>
      <c r="D333" s="96"/>
    </row>
    <row r="334" spans="1:4" s="29" customFormat="1" x14ac:dyDescent="0.25">
      <c r="A334" s="20"/>
      <c r="B334" s="25" t="s">
        <v>134</v>
      </c>
      <c r="C334" s="110"/>
      <c r="D334" s="96"/>
    </row>
    <row r="335" spans="1:4" s="29" customFormat="1" x14ac:dyDescent="0.25">
      <c r="A335" s="35" t="s">
        <v>145</v>
      </c>
      <c r="B335" s="33" t="s">
        <v>148</v>
      </c>
      <c r="C335" s="97"/>
      <c r="D335" s="96"/>
    </row>
    <row r="336" spans="1:4" s="29" customFormat="1" ht="18" x14ac:dyDescent="0.25">
      <c r="A336" s="35" t="s">
        <v>135</v>
      </c>
      <c r="B336" s="33" t="s">
        <v>340</v>
      </c>
      <c r="C336" s="201" t="s">
        <v>769</v>
      </c>
      <c r="D336" s="204">
        <v>28</v>
      </c>
    </row>
    <row r="337" spans="1:4" s="29" customFormat="1" ht="18" x14ac:dyDescent="0.25">
      <c r="A337" s="35" t="s">
        <v>136</v>
      </c>
      <c r="B337" s="33" t="s">
        <v>341</v>
      </c>
      <c r="C337" s="201" t="s">
        <v>770</v>
      </c>
      <c r="D337" s="145">
        <v>35</v>
      </c>
    </row>
    <row r="338" spans="1:4" s="29" customFormat="1" x14ac:dyDescent="0.25">
      <c r="A338" s="35" t="s">
        <v>634</v>
      </c>
      <c r="B338" s="33" t="s">
        <v>315</v>
      </c>
      <c r="C338" s="202">
        <v>76</v>
      </c>
      <c r="D338" s="190"/>
    </row>
    <row r="339" spans="1:4" s="29" customFormat="1" ht="18" x14ac:dyDescent="0.25">
      <c r="A339" s="35" t="s">
        <v>49</v>
      </c>
      <c r="B339" s="33" t="s">
        <v>671</v>
      </c>
      <c r="C339" s="202">
        <v>38</v>
      </c>
      <c r="D339" s="204">
        <v>475</v>
      </c>
    </row>
    <row r="340" spans="1:4" s="29" customFormat="1" x14ac:dyDescent="0.25">
      <c r="A340" s="20" t="s">
        <v>691</v>
      </c>
      <c r="B340" s="33" t="s">
        <v>505</v>
      </c>
      <c r="C340" s="202">
        <v>1800</v>
      </c>
      <c r="D340" s="145"/>
    </row>
    <row r="341" spans="1:4" s="29" customFormat="1" ht="18" x14ac:dyDescent="0.25">
      <c r="A341" s="20" t="s">
        <v>138</v>
      </c>
      <c r="B341" s="33" t="s">
        <v>342</v>
      </c>
      <c r="C341" s="203">
        <v>50400</v>
      </c>
      <c r="D341" s="204">
        <v>4.9000000000000004</v>
      </c>
    </row>
    <row r="342" spans="1:4" s="29" customFormat="1" x14ac:dyDescent="0.25">
      <c r="A342" s="20" t="s">
        <v>692</v>
      </c>
      <c r="B342" s="33" t="s">
        <v>316</v>
      </c>
      <c r="C342" s="203">
        <v>320</v>
      </c>
      <c r="D342" s="204"/>
    </row>
    <row r="343" spans="1:4" s="29" customFormat="1" ht="18" x14ac:dyDescent="0.25">
      <c r="A343" s="20" t="s">
        <v>59</v>
      </c>
      <c r="B343" s="33" t="s">
        <v>342</v>
      </c>
      <c r="C343" s="203">
        <v>14446</v>
      </c>
      <c r="D343" s="204">
        <v>12</v>
      </c>
    </row>
    <row r="344" spans="1:4" s="39" customFormat="1" x14ac:dyDescent="0.2">
      <c r="A344" s="63"/>
      <c r="B344" s="205"/>
      <c r="C344" s="110"/>
      <c r="D344" s="96"/>
    </row>
    <row r="345" spans="1:4" s="29" customFormat="1" x14ac:dyDescent="0.25">
      <c r="A345" s="20"/>
      <c r="B345" s="37" t="s">
        <v>389</v>
      </c>
      <c r="C345" s="97"/>
      <c r="D345" s="96"/>
    </row>
    <row r="346" spans="1:4" s="29" customFormat="1" x14ac:dyDescent="0.25">
      <c r="A346" s="20"/>
      <c r="B346" s="25" t="s">
        <v>131</v>
      </c>
      <c r="C346" s="97"/>
      <c r="D346" s="96"/>
    </row>
    <row r="347" spans="1:4" s="29" customFormat="1" x14ac:dyDescent="0.25">
      <c r="A347" s="20"/>
      <c r="B347" s="29" t="s">
        <v>14</v>
      </c>
      <c r="C347" s="97"/>
      <c r="D347" s="96"/>
    </row>
    <row r="348" spans="1:4" s="29" customFormat="1" x14ac:dyDescent="0.25">
      <c r="A348" s="20"/>
      <c r="B348" s="25" t="s">
        <v>132</v>
      </c>
      <c r="C348" s="97"/>
      <c r="D348" s="96"/>
    </row>
    <row r="349" spans="1:4" s="29" customFormat="1" x14ac:dyDescent="0.25">
      <c r="A349" s="20"/>
      <c r="B349" s="11" t="s">
        <v>284</v>
      </c>
      <c r="C349" s="11"/>
      <c r="D349" s="96"/>
    </row>
    <row r="350" spans="1:4" s="29" customFormat="1" x14ac:dyDescent="0.25">
      <c r="A350" s="20"/>
      <c r="B350" s="164" t="s">
        <v>636</v>
      </c>
      <c r="C350" s="97"/>
      <c r="D350" s="96"/>
    </row>
    <row r="351" spans="1:4" s="29" customFormat="1" x14ac:dyDescent="0.25">
      <c r="A351" s="20"/>
      <c r="B351" s="351" t="s">
        <v>16</v>
      </c>
      <c r="C351" s="351"/>
      <c r="D351" s="96"/>
    </row>
    <row r="352" spans="1:4" s="29" customFormat="1" x14ac:dyDescent="0.25">
      <c r="A352" s="20"/>
      <c r="B352" s="25" t="s">
        <v>134</v>
      </c>
      <c r="C352" s="96"/>
      <c r="D352" s="96"/>
    </row>
    <row r="353" spans="1:4" s="29" customFormat="1" x14ac:dyDescent="0.25">
      <c r="A353" s="20" t="s">
        <v>145</v>
      </c>
      <c r="B353" s="29" t="s">
        <v>246</v>
      </c>
      <c r="C353" s="202">
        <v>1200</v>
      </c>
      <c r="D353" s="199">
        <v>93</v>
      </c>
    </row>
    <row r="354" spans="1:4" s="29" customFormat="1" x14ac:dyDescent="0.25">
      <c r="A354" s="20" t="s">
        <v>634</v>
      </c>
      <c r="B354" s="33" t="s">
        <v>156</v>
      </c>
      <c r="C354" s="202">
        <v>2100</v>
      </c>
      <c r="D354" s="199">
        <v>95</v>
      </c>
    </row>
    <row r="355" spans="1:4" s="29" customFormat="1" x14ac:dyDescent="0.25">
      <c r="A355" s="20" t="s">
        <v>691</v>
      </c>
      <c r="B355" s="29" t="s">
        <v>317</v>
      </c>
      <c r="C355" s="202">
        <v>250</v>
      </c>
      <c r="D355" s="199">
        <v>280</v>
      </c>
    </row>
    <row r="356" spans="1:4" s="29" customFormat="1" x14ac:dyDescent="0.25">
      <c r="A356" s="20" t="s">
        <v>692</v>
      </c>
      <c r="B356" s="29" t="s">
        <v>186</v>
      </c>
      <c r="C356" s="202">
        <v>250</v>
      </c>
      <c r="D356" s="199">
        <v>990</v>
      </c>
    </row>
    <row r="357" spans="1:4" s="29" customFormat="1" x14ac:dyDescent="0.25">
      <c r="A357" s="20" t="s">
        <v>693</v>
      </c>
      <c r="B357" s="29" t="s">
        <v>229</v>
      </c>
      <c r="C357" s="202">
        <v>180</v>
      </c>
      <c r="D357" s="199">
        <v>275</v>
      </c>
    </row>
    <row r="358" spans="1:4" s="29" customFormat="1" x14ac:dyDescent="0.25">
      <c r="A358" s="20" t="s">
        <v>694</v>
      </c>
      <c r="B358" s="29" t="s">
        <v>230</v>
      </c>
      <c r="C358" s="202">
        <v>120</v>
      </c>
      <c r="D358" s="199">
        <v>85</v>
      </c>
    </row>
    <row r="359" spans="1:4" s="29" customFormat="1" x14ac:dyDescent="0.25">
      <c r="A359" s="20" t="s">
        <v>695</v>
      </c>
      <c r="B359" s="29" t="s">
        <v>579</v>
      </c>
      <c r="C359" s="166">
        <v>20</v>
      </c>
      <c r="D359" s="90">
        <v>600</v>
      </c>
    </row>
    <row r="360" spans="1:4" s="29" customFormat="1" x14ac:dyDescent="0.25">
      <c r="A360" s="20"/>
      <c r="C360" s="97"/>
      <c r="D360" s="96"/>
    </row>
    <row r="361" spans="1:4" s="29" customFormat="1" x14ac:dyDescent="0.25">
      <c r="A361" s="20"/>
      <c r="B361" s="37" t="s">
        <v>274</v>
      </c>
      <c r="C361" s="97"/>
      <c r="D361" s="96"/>
    </row>
    <row r="362" spans="1:4" s="29" customFormat="1" x14ac:dyDescent="0.25">
      <c r="A362" s="20"/>
      <c r="B362" s="25" t="s">
        <v>131</v>
      </c>
      <c r="C362" s="97"/>
      <c r="D362" s="96"/>
    </row>
    <row r="363" spans="1:4" s="29" customFormat="1" x14ac:dyDescent="0.25">
      <c r="A363" s="20"/>
      <c r="B363" s="29" t="s">
        <v>17</v>
      </c>
      <c r="C363" s="97"/>
      <c r="D363" s="96"/>
    </row>
    <row r="364" spans="1:4" s="29" customFormat="1" x14ac:dyDescent="0.25">
      <c r="A364" s="20"/>
      <c r="B364" s="25" t="s">
        <v>132</v>
      </c>
      <c r="C364" s="97"/>
      <c r="D364" s="96"/>
    </row>
    <row r="365" spans="1:4" s="29" customFormat="1" x14ac:dyDescent="0.25">
      <c r="A365" s="20"/>
      <c r="B365" s="11" t="s">
        <v>18</v>
      </c>
      <c r="C365" s="11"/>
      <c r="D365" s="96"/>
    </row>
    <row r="366" spans="1:4" s="29" customFormat="1" x14ac:dyDescent="0.25">
      <c r="A366" s="20"/>
      <c r="B366" s="164" t="s">
        <v>636</v>
      </c>
      <c r="C366" s="97"/>
      <c r="D366" s="96"/>
    </row>
    <row r="367" spans="1:4" s="29" customFormat="1" x14ac:dyDescent="0.25">
      <c r="A367" s="20"/>
      <c r="B367" s="33" t="s">
        <v>19</v>
      </c>
      <c r="C367" s="110"/>
      <c r="D367" s="96"/>
    </row>
    <row r="368" spans="1:4" s="29" customFormat="1" x14ac:dyDescent="0.25">
      <c r="A368" s="20"/>
      <c r="B368" s="25" t="s">
        <v>134</v>
      </c>
      <c r="C368" s="97"/>
      <c r="D368" s="96"/>
    </row>
    <row r="369" spans="1:4" s="29" customFormat="1" ht="30" x14ac:dyDescent="0.25">
      <c r="A369" s="20" t="s">
        <v>145</v>
      </c>
      <c r="B369" s="163" t="s">
        <v>644</v>
      </c>
      <c r="C369" s="202">
        <v>910</v>
      </c>
      <c r="D369" s="199">
        <v>38.92</v>
      </c>
    </row>
    <row r="370" spans="1:4" s="29" customFormat="1" x14ac:dyDescent="0.25">
      <c r="A370" s="20" t="s">
        <v>634</v>
      </c>
      <c r="B370" s="33" t="s">
        <v>73</v>
      </c>
      <c r="C370" s="202">
        <v>1091</v>
      </c>
      <c r="D370" s="199">
        <v>130.4</v>
      </c>
    </row>
    <row r="371" spans="1:4" s="29" customFormat="1" x14ac:dyDescent="0.25">
      <c r="A371" s="20" t="s">
        <v>691</v>
      </c>
      <c r="B371" s="29" t="s">
        <v>400</v>
      </c>
      <c r="C371" s="206">
        <v>115</v>
      </c>
      <c r="D371" s="207">
        <v>13</v>
      </c>
    </row>
    <row r="372" spans="1:4" s="29" customFormat="1" ht="30" x14ac:dyDescent="0.25">
      <c r="A372" s="20" t="s">
        <v>692</v>
      </c>
      <c r="B372" s="33" t="s">
        <v>506</v>
      </c>
      <c r="C372" s="202">
        <v>238</v>
      </c>
      <c r="D372" s="199">
        <v>36.950000000000003</v>
      </c>
    </row>
    <row r="373" spans="1:4" s="29" customFormat="1" x14ac:dyDescent="0.25">
      <c r="A373" s="20" t="s">
        <v>693</v>
      </c>
      <c r="B373" s="29" t="s">
        <v>185</v>
      </c>
      <c r="C373" s="208">
        <v>1</v>
      </c>
      <c r="D373" s="209">
        <v>2500</v>
      </c>
    </row>
    <row r="374" spans="1:4" s="29" customFormat="1" x14ac:dyDescent="0.25">
      <c r="A374" s="20" t="s">
        <v>694</v>
      </c>
      <c r="B374" s="29" t="s">
        <v>238</v>
      </c>
      <c r="C374" s="202">
        <v>20000</v>
      </c>
      <c r="D374" s="201">
        <v>1.72</v>
      </c>
    </row>
    <row r="375" spans="1:4" s="29" customFormat="1" ht="17.25" customHeight="1" x14ac:dyDescent="0.25">
      <c r="A375" s="20"/>
      <c r="B375" s="33"/>
      <c r="C375" s="97"/>
      <c r="D375" s="96"/>
    </row>
    <row r="376" spans="1:4" s="29" customFormat="1" x14ac:dyDescent="0.25">
      <c r="A376" s="20"/>
      <c r="B376" s="37" t="s">
        <v>750</v>
      </c>
      <c r="C376" s="97"/>
      <c r="D376" s="96"/>
    </row>
    <row r="377" spans="1:4" s="29" customFormat="1" x14ac:dyDescent="0.25">
      <c r="A377" s="20"/>
      <c r="B377" s="25" t="s">
        <v>131</v>
      </c>
      <c r="C377" s="97"/>
      <c r="D377" s="96"/>
    </row>
    <row r="378" spans="1:4" s="29" customFormat="1" x14ac:dyDescent="0.25">
      <c r="A378" s="20"/>
      <c r="B378" s="29" t="s">
        <v>272</v>
      </c>
      <c r="C378" s="97"/>
      <c r="D378" s="96"/>
    </row>
    <row r="379" spans="1:4" s="29" customFormat="1" x14ac:dyDescent="0.25">
      <c r="A379" s="20"/>
      <c r="B379" s="25" t="s">
        <v>132</v>
      </c>
      <c r="C379" s="97"/>
      <c r="D379" s="96"/>
    </row>
    <row r="380" spans="1:4" s="29" customFormat="1" ht="33.75" customHeight="1" x14ac:dyDescent="0.25">
      <c r="A380" s="20"/>
      <c r="B380" s="348" t="s">
        <v>664</v>
      </c>
      <c r="C380" s="348"/>
      <c r="D380" s="348"/>
    </row>
    <row r="381" spans="1:4" s="29" customFormat="1" x14ac:dyDescent="0.25">
      <c r="A381" s="20"/>
      <c r="B381" s="341"/>
      <c r="C381" s="341"/>
      <c r="D381" s="341"/>
    </row>
    <row r="382" spans="1:4" s="29" customFormat="1" x14ac:dyDescent="0.25">
      <c r="A382" s="20"/>
      <c r="B382" s="341"/>
      <c r="C382" s="341"/>
      <c r="D382" s="341"/>
    </row>
    <row r="383" spans="1:4" s="29" customFormat="1" x14ac:dyDescent="0.25">
      <c r="A383" s="20"/>
      <c r="B383" s="341"/>
      <c r="C383" s="341"/>
      <c r="D383" s="341"/>
    </row>
    <row r="384" spans="1:4" s="29" customFormat="1" x14ac:dyDescent="0.25">
      <c r="A384" s="20"/>
      <c r="B384" s="164" t="s">
        <v>636</v>
      </c>
      <c r="C384" s="97"/>
      <c r="D384" s="96"/>
    </row>
    <row r="385" spans="1:4" s="29" customFormat="1" x14ac:dyDescent="0.25">
      <c r="A385" s="20"/>
      <c r="B385" s="11" t="s">
        <v>273</v>
      </c>
      <c r="C385" s="11"/>
      <c r="D385" s="96"/>
    </row>
    <row r="386" spans="1:4" s="29" customFormat="1" x14ac:dyDescent="0.25">
      <c r="A386" s="20"/>
      <c r="B386" s="25" t="s">
        <v>134</v>
      </c>
      <c r="C386" s="97"/>
      <c r="D386" s="96"/>
    </row>
    <row r="387" spans="1:4" s="29" customFormat="1" x14ac:dyDescent="0.25">
      <c r="A387" s="20" t="s">
        <v>145</v>
      </c>
      <c r="B387" s="163" t="s">
        <v>74</v>
      </c>
      <c r="C387" s="202">
        <v>91</v>
      </c>
      <c r="D387" s="199">
        <v>8547</v>
      </c>
    </row>
    <row r="388" spans="1:4" s="29" customFormat="1" x14ac:dyDescent="0.25">
      <c r="A388" s="20" t="s">
        <v>634</v>
      </c>
      <c r="B388" s="163" t="s">
        <v>75</v>
      </c>
      <c r="C388" s="202">
        <v>13</v>
      </c>
      <c r="D388" s="199"/>
    </row>
    <row r="389" spans="1:4" s="29" customFormat="1" x14ac:dyDescent="0.25">
      <c r="A389" s="20" t="s">
        <v>691</v>
      </c>
      <c r="B389" s="167" t="s">
        <v>311</v>
      </c>
      <c r="C389" s="202">
        <v>1</v>
      </c>
      <c r="D389" s="199">
        <v>20000</v>
      </c>
    </row>
    <row r="390" spans="1:4" s="29" customFormat="1" x14ac:dyDescent="0.25">
      <c r="A390" s="20" t="s">
        <v>692</v>
      </c>
      <c r="B390" s="167" t="s">
        <v>312</v>
      </c>
      <c r="C390" s="202">
        <v>1</v>
      </c>
      <c r="D390" s="199">
        <v>37300</v>
      </c>
    </row>
    <row r="391" spans="1:4" s="29" customFormat="1" x14ac:dyDescent="0.25">
      <c r="A391" s="20"/>
      <c r="C391" s="97"/>
      <c r="D391" s="96"/>
    </row>
    <row r="392" spans="1:4" s="29" customFormat="1" x14ac:dyDescent="0.25">
      <c r="A392" s="20"/>
      <c r="B392" s="15" t="s">
        <v>20</v>
      </c>
      <c r="C392" s="15"/>
      <c r="D392" s="96"/>
    </row>
    <row r="393" spans="1:4" s="29" customFormat="1" x14ac:dyDescent="0.25">
      <c r="A393" s="20"/>
      <c r="B393" s="25" t="s">
        <v>131</v>
      </c>
      <c r="C393" s="97"/>
      <c r="D393" s="96"/>
    </row>
    <row r="394" spans="1:4" s="29" customFormat="1" x14ac:dyDescent="0.25">
      <c r="A394" s="20"/>
      <c r="B394" s="11" t="s">
        <v>535</v>
      </c>
      <c r="C394" s="11"/>
      <c r="D394" s="96"/>
    </row>
    <row r="395" spans="1:4" s="29" customFormat="1" x14ac:dyDescent="0.25">
      <c r="A395" s="20"/>
      <c r="B395" s="25" t="s">
        <v>132</v>
      </c>
      <c r="C395" s="97"/>
      <c r="D395" s="96"/>
    </row>
    <row r="396" spans="1:4" s="29" customFormat="1" x14ac:dyDescent="0.25">
      <c r="A396" s="20"/>
      <c r="B396" s="1" t="s">
        <v>191</v>
      </c>
      <c r="C396" s="1"/>
      <c r="D396" s="96"/>
    </row>
    <row r="397" spans="1:4" s="29" customFormat="1" x14ac:dyDescent="0.25">
      <c r="A397" s="20"/>
      <c r="B397" s="164" t="s">
        <v>636</v>
      </c>
      <c r="C397" s="110"/>
      <c r="D397" s="96"/>
    </row>
    <row r="398" spans="1:4" s="29" customFormat="1" ht="29.25" customHeight="1" x14ac:dyDescent="0.25">
      <c r="A398" s="20"/>
      <c r="B398" s="11" t="s">
        <v>507</v>
      </c>
      <c r="C398" s="11"/>
      <c r="D398" s="11"/>
    </row>
    <row r="399" spans="1:4" s="29" customFormat="1" x14ac:dyDescent="0.25">
      <c r="A399" s="20"/>
      <c r="B399" s="25" t="s">
        <v>134</v>
      </c>
      <c r="C399" s="97"/>
      <c r="D399" s="96"/>
    </row>
    <row r="400" spans="1:4" s="29" customFormat="1" x14ac:dyDescent="0.25">
      <c r="A400" s="20" t="s">
        <v>145</v>
      </c>
      <c r="B400" s="33" t="s">
        <v>231</v>
      </c>
      <c r="C400" s="211">
        <v>27000</v>
      </c>
      <c r="D400" s="212">
        <v>0.25</v>
      </c>
    </row>
    <row r="401" spans="1:4" s="29" customFormat="1" x14ac:dyDescent="0.25">
      <c r="A401" s="20" t="s">
        <v>634</v>
      </c>
      <c r="B401" s="29" t="s">
        <v>21</v>
      </c>
      <c r="C401" s="211">
        <v>50</v>
      </c>
      <c r="D401" s="90">
        <v>262.01</v>
      </c>
    </row>
    <row r="402" spans="1:4" s="29" customFormat="1" x14ac:dyDescent="0.25">
      <c r="A402" s="20" t="s">
        <v>691</v>
      </c>
      <c r="B402" s="29" t="s">
        <v>308</v>
      </c>
      <c r="C402" s="211">
        <v>1</v>
      </c>
      <c r="D402" s="90">
        <v>14.23</v>
      </c>
    </row>
    <row r="403" spans="1:4" s="29" customFormat="1" x14ac:dyDescent="0.25">
      <c r="A403" s="20"/>
      <c r="C403" s="97"/>
      <c r="D403" s="96"/>
    </row>
    <row r="404" spans="1:4" s="29" customFormat="1" x14ac:dyDescent="0.25">
      <c r="A404" s="20"/>
      <c r="B404" s="37" t="s">
        <v>22</v>
      </c>
      <c r="C404" s="97"/>
      <c r="D404" s="96"/>
    </row>
    <row r="405" spans="1:4" s="29" customFormat="1" x14ac:dyDescent="0.25">
      <c r="A405" s="20"/>
      <c r="B405" s="25" t="s">
        <v>131</v>
      </c>
      <c r="C405" s="97"/>
      <c r="D405" s="96"/>
    </row>
    <row r="406" spans="1:4" s="29" customFormat="1" x14ac:dyDescent="0.25">
      <c r="A406" s="20"/>
      <c r="B406" s="29" t="s">
        <v>149</v>
      </c>
      <c r="C406" s="97"/>
      <c r="D406" s="96"/>
    </row>
    <row r="407" spans="1:4" s="29" customFormat="1" x14ac:dyDescent="0.25">
      <c r="A407" s="20"/>
      <c r="B407" s="25" t="s">
        <v>132</v>
      </c>
      <c r="C407" s="97"/>
      <c r="D407" s="96"/>
    </row>
    <row r="408" spans="1:4" s="29" customFormat="1" ht="29.25" customHeight="1" x14ac:dyDescent="0.25">
      <c r="A408" s="20"/>
      <c r="B408" s="11" t="s">
        <v>247</v>
      </c>
      <c r="C408" s="11"/>
      <c r="D408" s="96"/>
    </row>
    <row r="409" spans="1:4" s="29" customFormat="1" x14ac:dyDescent="0.25">
      <c r="A409" s="20"/>
      <c r="B409" s="164" t="s">
        <v>636</v>
      </c>
      <c r="C409" s="97"/>
      <c r="D409" s="96"/>
    </row>
    <row r="410" spans="1:4" s="29" customFormat="1" x14ac:dyDescent="0.25">
      <c r="A410" s="20"/>
      <c r="B410" s="11" t="s">
        <v>248</v>
      </c>
      <c r="C410" s="11"/>
      <c r="D410" s="96"/>
    </row>
    <row r="411" spans="1:4" s="29" customFormat="1" x14ac:dyDescent="0.25">
      <c r="A411" s="20"/>
      <c r="B411" s="25" t="s">
        <v>134</v>
      </c>
      <c r="C411" s="97"/>
      <c r="D411" s="96"/>
    </row>
    <row r="412" spans="1:4" s="29" customFormat="1" x14ac:dyDescent="0.25">
      <c r="A412" s="20" t="s">
        <v>145</v>
      </c>
      <c r="B412" s="213" t="s">
        <v>239</v>
      </c>
      <c r="C412" s="100">
        <v>3</v>
      </c>
      <c r="D412" s="200">
        <f>54046/3</f>
        <v>18015.333333333332</v>
      </c>
    </row>
    <row r="413" spans="1:4" s="29" customFormat="1" x14ac:dyDescent="0.25">
      <c r="A413" s="20" t="s">
        <v>634</v>
      </c>
      <c r="B413" s="33" t="s">
        <v>318</v>
      </c>
      <c r="C413" s="100">
        <v>22</v>
      </c>
      <c r="D413" s="200">
        <f>54046/22</f>
        <v>2456.6363636363635</v>
      </c>
    </row>
    <row r="414" spans="1:4" s="29" customFormat="1" x14ac:dyDescent="0.25">
      <c r="A414" s="20"/>
      <c r="C414" s="97"/>
      <c r="D414" s="96"/>
    </row>
    <row r="415" spans="1:4" x14ac:dyDescent="0.25">
      <c r="B415" s="44" t="s">
        <v>668</v>
      </c>
    </row>
    <row r="416" spans="1:4" x14ac:dyDescent="0.25">
      <c r="B416" s="25" t="s">
        <v>131</v>
      </c>
      <c r="C416" s="97"/>
    </row>
    <row r="417" spans="1:4" x14ac:dyDescent="0.25">
      <c r="B417" s="29" t="s">
        <v>14</v>
      </c>
      <c r="C417" s="97"/>
    </row>
    <row r="418" spans="1:4" x14ac:dyDescent="0.25">
      <c r="B418" s="25" t="s">
        <v>132</v>
      </c>
      <c r="C418" s="97"/>
    </row>
    <row r="419" spans="1:4" x14ac:dyDescent="0.25">
      <c r="B419" s="11" t="s">
        <v>158</v>
      </c>
      <c r="C419" s="11"/>
    </row>
    <row r="420" spans="1:4" x14ac:dyDescent="0.25">
      <c r="B420" s="164" t="s">
        <v>636</v>
      </c>
      <c r="C420" s="97"/>
    </row>
    <row r="421" spans="1:4" ht="28.5" customHeight="1" x14ac:dyDescent="0.25">
      <c r="B421" s="348" t="s">
        <v>665</v>
      </c>
      <c r="C421" s="348"/>
      <c r="D421" s="348"/>
    </row>
    <row r="422" spans="1:4" x14ac:dyDescent="0.25">
      <c r="B422" s="25" t="s">
        <v>15</v>
      </c>
    </row>
    <row r="423" spans="1:4" x14ac:dyDescent="0.25">
      <c r="A423" s="20" t="s">
        <v>145</v>
      </c>
      <c r="B423" s="29" t="s">
        <v>196</v>
      </c>
      <c r="C423" s="201">
        <v>7</v>
      </c>
      <c r="D423" s="199">
        <v>10040</v>
      </c>
    </row>
    <row r="424" spans="1:4" ht="30" x14ac:dyDescent="0.25">
      <c r="A424" s="184" t="s">
        <v>634</v>
      </c>
      <c r="B424" s="165" t="s">
        <v>572</v>
      </c>
      <c r="C424" s="201">
        <v>33</v>
      </c>
      <c r="D424" s="199">
        <f>204*2</f>
        <v>408</v>
      </c>
    </row>
    <row r="426" spans="1:4" x14ac:dyDescent="0.25">
      <c r="B426" s="44" t="s">
        <v>309</v>
      </c>
    </row>
    <row r="427" spans="1:4" x14ac:dyDescent="0.25">
      <c r="B427" s="25" t="s">
        <v>131</v>
      </c>
      <c r="C427" s="97"/>
    </row>
    <row r="428" spans="1:4" x14ac:dyDescent="0.25">
      <c r="B428" s="29" t="s">
        <v>14</v>
      </c>
      <c r="C428" s="97"/>
    </row>
    <row r="429" spans="1:4" x14ac:dyDescent="0.25">
      <c r="B429" s="25" t="s">
        <v>132</v>
      </c>
      <c r="C429" s="97"/>
    </row>
    <row r="430" spans="1:4" ht="15" customHeight="1" x14ac:dyDescent="0.25">
      <c r="B430" s="11" t="s">
        <v>295</v>
      </c>
      <c r="C430" s="11"/>
      <c r="D430" s="11"/>
    </row>
    <row r="431" spans="1:4" x14ac:dyDescent="0.25">
      <c r="B431" s="164" t="s">
        <v>636</v>
      </c>
      <c r="C431" s="97"/>
    </row>
    <row r="432" spans="1:4" x14ac:dyDescent="0.25">
      <c r="B432" s="348" t="s">
        <v>159</v>
      </c>
      <c r="C432" s="349"/>
    </row>
    <row r="433" spans="1:4" x14ac:dyDescent="0.25">
      <c r="B433" s="25" t="s">
        <v>134</v>
      </c>
    </row>
    <row r="434" spans="1:4" x14ac:dyDescent="0.25">
      <c r="A434" s="35" t="s">
        <v>145</v>
      </c>
      <c r="B434" s="29" t="s">
        <v>192</v>
      </c>
      <c r="C434" s="198">
        <v>123</v>
      </c>
      <c r="D434" s="215">
        <v>1200</v>
      </c>
    </row>
    <row r="435" spans="1:4" x14ac:dyDescent="0.25">
      <c r="A435" s="35" t="s">
        <v>634</v>
      </c>
      <c r="B435" s="29" t="s">
        <v>537</v>
      </c>
      <c r="C435" s="216">
        <v>1793</v>
      </c>
      <c r="D435" s="215">
        <v>12</v>
      </c>
    </row>
    <row r="436" spans="1:4" x14ac:dyDescent="0.25">
      <c r="A436" s="35" t="s">
        <v>691</v>
      </c>
      <c r="B436" s="29" t="s">
        <v>536</v>
      </c>
      <c r="C436" s="217">
        <v>39</v>
      </c>
      <c r="D436" s="215" t="s">
        <v>771</v>
      </c>
    </row>
    <row r="437" spans="1:4" x14ac:dyDescent="0.25">
      <c r="A437" s="35" t="s">
        <v>692</v>
      </c>
      <c r="B437" s="33" t="s">
        <v>538</v>
      </c>
      <c r="C437" s="217">
        <v>10</v>
      </c>
      <c r="D437" s="215">
        <v>800</v>
      </c>
    </row>
    <row r="438" spans="1:4" x14ac:dyDescent="0.25">
      <c r="D438" s="224"/>
    </row>
    <row r="447" spans="1:4" ht="15.75" x14ac:dyDescent="0.25">
      <c r="A447" s="350" t="s">
        <v>728</v>
      </c>
      <c r="B447" s="350"/>
      <c r="C447" s="350"/>
    </row>
    <row r="448" spans="1:4" s="29" customFormat="1" x14ac:dyDescent="0.25">
      <c r="A448" s="1" t="s">
        <v>128</v>
      </c>
      <c r="B448" s="1"/>
      <c r="C448" s="97"/>
      <c r="D448" s="96"/>
    </row>
    <row r="449" spans="1:4" s="29" customFormat="1" x14ac:dyDescent="0.25">
      <c r="A449" s="352" t="s">
        <v>23</v>
      </c>
      <c r="B449" s="352"/>
      <c r="C449" s="352"/>
      <c r="D449" s="96"/>
    </row>
    <row r="451" spans="1:4" s="29" customFormat="1" x14ac:dyDescent="0.25">
      <c r="A451" s="20"/>
      <c r="B451" s="258" t="s">
        <v>729</v>
      </c>
      <c r="C451" s="110"/>
      <c r="D451" s="96"/>
    </row>
    <row r="452" spans="1:4" s="29" customFormat="1" x14ac:dyDescent="0.25">
      <c r="A452" s="20"/>
      <c r="B452" s="256" t="s">
        <v>131</v>
      </c>
      <c r="C452" s="110"/>
      <c r="D452" s="96"/>
    </row>
    <row r="453" spans="1:4" s="29" customFormat="1" x14ac:dyDescent="0.25">
      <c r="A453" s="20"/>
      <c r="B453" s="11" t="s">
        <v>24</v>
      </c>
      <c r="C453" s="11"/>
      <c r="D453" s="96"/>
    </row>
    <row r="454" spans="1:4" s="29" customFormat="1" x14ac:dyDescent="0.25">
      <c r="A454" s="20"/>
      <c r="B454" s="25" t="s">
        <v>132</v>
      </c>
      <c r="C454" s="110"/>
      <c r="D454" s="96"/>
    </row>
    <row r="455" spans="1:4" s="29" customFormat="1" x14ac:dyDescent="0.25">
      <c r="A455" s="20"/>
      <c r="B455" s="29" t="s">
        <v>25</v>
      </c>
      <c r="C455" s="96"/>
      <c r="D455" s="96"/>
    </row>
    <row r="456" spans="1:4" s="29" customFormat="1" x14ac:dyDescent="0.25">
      <c r="A456" s="20"/>
      <c r="B456" s="256" t="s">
        <v>636</v>
      </c>
      <c r="C456" s="110"/>
      <c r="D456" s="96"/>
    </row>
    <row r="457" spans="1:4" s="29" customFormat="1" ht="30" customHeight="1" x14ac:dyDescent="0.25">
      <c r="A457" s="20"/>
      <c r="B457" s="11" t="s">
        <v>26</v>
      </c>
      <c r="C457" s="11"/>
      <c r="D457" s="96"/>
    </row>
    <row r="458" spans="1:4" s="29" customFormat="1" x14ac:dyDescent="0.25">
      <c r="A458" s="20"/>
      <c r="B458" s="25" t="s">
        <v>134</v>
      </c>
      <c r="C458" s="110"/>
      <c r="D458" s="96"/>
    </row>
    <row r="459" spans="1:4" s="29" customFormat="1" x14ac:dyDescent="0.25">
      <c r="A459" s="35" t="s">
        <v>145</v>
      </c>
      <c r="B459" s="257" t="s">
        <v>508</v>
      </c>
      <c r="C459" s="100">
        <v>1000000</v>
      </c>
      <c r="D459" s="120">
        <v>25.13</v>
      </c>
    </row>
    <row r="460" spans="1:4" s="29" customFormat="1" ht="30" customHeight="1" x14ac:dyDescent="0.25">
      <c r="A460" s="35" t="s">
        <v>634</v>
      </c>
      <c r="B460" s="257" t="s">
        <v>110</v>
      </c>
      <c r="C460" s="100">
        <v>362000</v>
      </c>
      <c r="D460" s="120"/>
    </row>
    <row r="461" spans="1:4" s="29" customFormat="1" x14ac:dyDescent="0.25">
      <c r="A461" s="35" t="s">
        <v>691</v>
      </c>
      <c r="B461" s="259" t="s">
        <v>539</v>
      </c>
      <c r="C461" s="100">
        <v>15</v>
      </c>
      <c r="D461" s="120">
        <v>18</v>
      </c>
    </row>
    <row r="462" spans="1:4" s="29" customFormat="1" x14ac:dyDescent="0.25">
      <c r="A462" s="35" t="s">
        <v>692</v>
      </c>
      <c r="B462" s="259" t="s">
        <v>540</v>
      </c>
      <c r="C462" s="100">
        <v>380</v>
      </c>
      <c r="D462" s="120">
        <v>34510</v>
      </c>
    </row>
    <row r="463" spans="1:4" s="16" customFormat="1" x14ac:dyDescent="0.2">
      <c r="A463" s="91"/>
      <c r="C463" s="100"/>
      <c r="D463" s="95"/>
    </row>
    <row r="465" spans="1:4" s="29" customFormat="1" ht="15.75" x14ac:dyDescent="0.25">
      <c r="A465" s="10" t="s">
        <v>730</v>
      </c>
      <c r="B465" s="10"/>
      <c r="C465" s="10"/>
      <c r="D465" s="96"/>
    </row>
    <row r="466" spans="1:4" s="29" customFormat="1" x14ac:dyDescent="0.25">
      <c r="A466" s="1" t="s">
        <v>128</v>
      </c>
      <c r="B466" s="1"/>
      <c r="C466" s="97"/>
      <c r="D466" s="96"/>
    </row>
    <row r="467" spans="1:4" s="29" customFormat="1" ht="30.75" customHeight="1" x14ac:dyDescent="0.25">
      <c r="A467" s="13" t="s">
        <v>117</v>
      </c>
      <c r="B467" s="13"/>
      <c r="C467" s="13"/>
      <c r="D467" s="96"/>
    </row>
    <row r="468" spans="1:4" s="29" customFormat="1" x14ac:dyDescent="0.25">
      <c r="A468" s="118"/>
      <c r="B468" s="147"/>
      <c r="C468" s="119"/>
      <c r="D468" s="96"/>
    </row>
    <row r="469" spans="1:4" s="29" customFormat="1" x14ac:dyDescent="0.25">
      <c r="A469" s="20"/>
      <c r="B469" s="37" t="s">
        <v>731</v>
      </c>
      <c r="C469" s="97"/>
      <c r="D469" s="96"/>
    </row>
    <row r="470" spans="1:4" s="29" customFormat="1" x14ac:dyDescent="0.25">
      <c r="A470" s="20"/>
      <c r="B470" s="147" t="s">
        <v>131</v>
      </c>
      <c r="C470" s="97"/>
      <c r="D470" s="96"/>
    </row>
    <row r="471" spans="1:4" s="29" customFormat="1" x14ac:dyDescent="0.25">
      <c r="A471" s="20"/>
      <c r="B471" s="148" t="s">
        <v>27</v>
      </c>
      <c r="C471" s="97"/>
      <c r="D471" s="96"/>
    </row>
    <row r="472" spans="1:4" s="29" customFormat="1" x14ac:dyDescent="0.25">
      <c r="A472" s="20"/>
      <c r="B472" s="25" t="s">
        <v>132</v>
      </c>
      <c r="C472" s="97"/>
      <c r="D472" s="96"/>
    </row>
    <row r="473" spans="1:4" s="29" customFormat="1" ht="32.25" customHeight="1" x14ac:dyDescent="0.25">
      <c r="A473" s="20"/>
      <c r="B473" s="11" t="s">
        <v>732</v>
      </c>
      <c r="C473" s="11"/>
      <c r="D473" s="96"/>
    </row>
    <row r="474" spans="1:4" s="29" customFormat="1" x14ac:dyDescent="0.25">
      <c r="A474" s="20"/>
      <c r="B474" s="147" t="s">
        <v>636</v>
      </c>
      <c r="C474" s="97"/>
      <c r="D474" s="96"/>
    </row>
    <row r="475" spans="1:4" s="29" customFormat="1" x14ac:dyDescent="0.25">
      <c r="A475" s="20"/>
      <c r="B475" s="11" t="s">
        <v>150</v>
      </c>
      <c r="C475" s="11"/>
      <c r="D475" s="96"/>
    </row>
    <row r="476" spans="1:4" s="29" customFormat="1" x14ac:dyDescent="0.25">
      <c r="A476" s="20"/>
      <c r="B476" s="25" t="s">
        <v>134</v>
      </c>
      <c r="C476" s="97"/>
      <c r="D476" s="96"/>
    </row>
    <row r="477" spans="1:4" s="29" customFormat="1" x14ac:dyDescent="0.25">
      <c r="A477" s="20" t="s">
        <v>145</v>
      </c>
      <c r="B477" s="55" t="s">
        <v>319</v>
      </c>
      <c r="C477" s="169">
        <v>750</v>
      </c>
      <c r="D477" s="172">
        <v>1404</v>
      </c>
    </row>
    <row r="478" spans="1:4" s="29" customFormat="1" x14ac:dyDescent="0.25">
      <c r="A478" s="20" t="s">
        <v>634</v>
      </c>
      <c r="B478" s="55" t="s">
        <v>320</v>
      </c>
      <c r="C478" s="169">
        <v>150</v>
      </c>
      <c r="D478" s="172">
        <v>1285</v>
      </c>
    </row>
    <row r="479" spans="1:4" s="29" customFormat="1" x14ac:dyDescent="0.25">
      <c r="A479" s="20" t="s">
        <v>691</v>
      </c>
      <c r="B479" s="55" t="s">
        <v>321</v>
      </c>
      <c r="C479" s="169">
        <v>520</v>
      </c>
      <c r="D479" s="172">
        <v>897</v>
      </c>
    </row>
    <row r="480" spans="1:4" s="29" customFormat="1" x14ac:dyDescent="0.25">
      <c r="A480" s="20" t="s">
        <v>692</v>
      </c>
      <c r="B480" s="55" t="s">
        <v>322</v>
      </c>
      <c r="C480" s="169">
        <v>2200</v>
      </c>
      <c r="D480" s="172">
        <v>140</v>
      </c>
    </row>
    <row r="481" spans="1:4" s="29" customFormat="1" x14ac:dyDescent="0.25">
      <c r="A481" s="20" t="s">
        <v>693</v>
      </c>
      <c r="B481" s="55" t="s">
        <v>766</v>
      </c>
      <c r="C481" s="169">
        <v>1000</v>
      </c>
      <c r="D481" s="172">
        <v>217</v>
      </c>
    </row>
    <row r="482" spans="1:4" s="29" customFormat="1" x14ac:dyDescent="0.25">
      <c r="A482" s="20" t="s">
        <v>694</v>
      </c>
      <c r="B482" s="168" t="s">
        <v>323</v>
      </c>
      <c r="C482" s="169">
        <v>1800</v>
      </c>
      <c r="D482" s="172">
        <v>334</v>
      </c>
    </row>
    <row r="483" spans="1:4" s="29" customFormat="1" x14ac:dyDescent="0.25">
      <c r="A483" s="20" t="s">
        <v>695</v>
      </c>
      <c r="B483" s="168" t="s">
        <v>434</v>
      </c>
      <c r="C483" s="170">
        <v>2</v>
      </c>
      <c r="D483" s="173">
        <v>2000</v>
      </c>
    </row>
    <row r="484" spans="1:4" s="29" customFormat="1" x14ac:dyDescent="0.25">
      <c r="A484" s="20" t="s">
        <v>696</v>
      </c>
      <c r="B484" s="168" t="s">
        <v>660</v>
      </c>
      <c r="C484" s="171">
        <v>20</v>
      </c>
      <c r="D484" s="174">
        <v>2709</v>
      </c>
    </row>
    <row r="487" spans="1:4" ht="15.75" x14ac:dyDescent="0.25">
      <c r="A487" s="350" t="s">
        <v>744</v>
      </c>
      <c r="B487" s="350"/>
      <c r="C487" s="350"/>
    </row>
    <row r="488" spans="1:4" x14ac:dyDescent="0.25">
      <c r="A488" s="1" t="s">
        <v>128</v>
      </c>
      <c r="B488" s="1"/>
      <c r="C488" s="97"/>
    </row>
    <row r="489" spans="1:4" ht="135" customHeight="1" x14ac:dyDescent="0.25">
      <c r="A489" s="12" t="s">
        <v>753</v>
      </c>
      <c r="B489" s="12"/>
      <c r="C489" s="12"/>
      <c r="D489" s="12"/>
    </row>
    <row r="490" spans="1:4" ht="15" customHeight="1" x14ac:dyDescent="0.25">
      <c r="A490" s="118"/>
      <c r="B490" s="287"/>
      <c r="C490" s="119"/>
    </row>
    <row r="491" spans="1:4" s="279" customFormat="1" x14ac:dyDescent="0.25">
      <c r="A491" s="26"/>
      <c r="B491" s="136" t="s">
        <v>55</v>
      </c>
      <c r="C491" s="100"/>
      <c r="D491" s="95"/>
    </row>
    <row r="492" spans="1:4" s="279" customFormat="1" x14ac:dyDescent="0.25">
      <c r="A492" s="26"/>
      <c r="B492" s="139" t="s">
        <v>131</v>
      </c>
      <c r="C492" s="100"/>
      <c r="D492" s="95"/>
    </row>
    <row r="493" spans="1:4" s="279" customFormat="1" x14ac:dyDescent="0.25">
      <c r="A493" s="26"/>
      <c r="B493" s="6" t="s">
        <v>541</v>
      </c>
      <c r="C493" s="6"/>
      <c r="D493" s="95"/>
    </row>
    <row r="494" spans="1:4" s="279" customFormat="1" x14ac:dyDescent="0.25">
      <c r="A494" s="26"/>
      <c r="B494" s="137" t="s">
        <v>132</v>
      </c>
      <c r="C494" s="100"/>
      <c r="D494" s="95"/>
    </row>
    <row r="495" spans="1:4" s="279" customFormat="1" x14ac:dyDescent="0.25">
      <c r="A495" s="26"/>
      <c r="B495" s="14" t="s">
        <v>542</v>
      </c>
      <c r="C495" s="14"/>
      <c r="D495" s="95"/>
    </row>
    <row r="496" spans="1:4" s="279" customFormat="1" x14ac:dyDescent="0.25">
      <c r="A496" s="26"/>
      <c r="B496" s="139" t="s">
        <v>636</v>
      </c>
      <c r="C496" s="100"/>
      <c r="D496" s="95"/>
    </row>
    <row r="497" spans="1:4" s="279" customFormat="1" x14ac:dyDescent="0.25">
      <c r="A497" s="26"/>
      <c r="B497" s="14" t="s">
        <v>66</v>
      </c>
      <c r="C497" s="14"/>
      <c r="D497" s="14"/>
    </row>
    <row r="498" spans="1:4" s="340" customFormat="1" x14ac:dyDescent="0.25">
      <c r="A498" s="26"/>
      <c r="B498" s="338"/>
      <c r="C498" s="338"/>
      <c r="D498" s="338"/>
    </row>
    <row r="499" spans="1:4" s="340" customFormat="1" x14ac:dyDescent="0.25">
      <c r="A499" s="26"/>
      <c r="B499" s="338"/>
      <c r="C499" s="338"/>
      <c r="D499" s="338"/>
    </row>
    <row r="500" spans="1:4" s="340" customFormat="1" x14ac:dyDescent="0.25">
      <c r="A500" s="26"/>
      <c r="B500" s="338"/>
      <c r="C500" s="338"/>
      <c r="D500" s="338"/>
    </row>
    <row r="501" spans="1:4" s="279" customFormat="1" x14ac:dyDescent="0.25">
      <c r="A501" s="26"/>
      <c r="B501" s="137" t="s">
        <v>134</v>
      </c>
      <c r="C501" s="100"/>
      <c r="D501" s="95"/>
    </row>
    <row r="502" spans="1:4" s="279" customFormat="1" ht="30" x14ac:dyDescent="0.25">
      <c r="A502" s="26" t="s">
        <v>145</v>
      </c>
      <c r="B502" s="288" t="s">
        <v>242</v>
      </c>
      <c r="C502" s="289">
        <v>8500</v>
      </c>
      <c r="D502" s="230">
        <f>48.69</f>
        <v>48.69</v>
      </c>
    </row>
    <row r="503" spans="1:4" s="279" customFormat="1" ht="30" x14ac:dyDescent="0.25">
      <c r="A503" s="290" t="s">
        <v>634</v>
      </c>
      <c r="B503" s="173" t="s">
        <v>783</v>
      </c>
      <c r="C503" s="289">
        <v>21</v>
      </c>
      <c r="D503" s="230">
        <f>8078.45</f>
        <v>8078.45</v>
      </c>
    </row>
    <row r="504" spans="1:4" x14ac:dyDescent="0.25">
      <c r="A504" s="118"/>
      <c r="B504" s="287"/>
      <c r="C504" s="119"/>
    </row>
    <row r="505" spans="1:4" x14ac:dyDescent="0.25">
      <c r="B505" s="44" t="s">
        <v>98</v>
      </c>
    </row>
    <row r="506" spans="1:4" x14ac:dyDescent="0.25">
      <c r="B506" s="277" t="s">
        <v>131</v>
      </c>
      <c r="C506" s="97"/>
    </row>
    <row r="507" spans="1:4" x14ac:dyDescent="0.25">
      <c r="B507" s="11" t="s">
        <v>114</v>
      </c>
      <c r="C507" s="11"/>
    </row>
    <row r="508" spans="1:4" x14ac:dyDescent="0.25">
      <c r="B508" s="25" t="s">
        <v>132</v>
      </c>
      <c r="C508" s="97"/>
    </row>
    <row r="509" spans="1:4" ht="29.25" customHeight="1" x14ac:dyDescent="0.25">
      <c r="B509" s="11" t="s">
        <v>390</v>
      </c>
      <c r="C509" s="11"/>
    </row>
    <row r="510" spans="1:4" x14ac:dyDescent="0.25">
      <c r="B510" s="277" t="s">
        <v>636</v>
      </c>
      <c r="C510" s="97"/>
    </row>
    <row r="511" spans="1:4" ht="30" customHeight="1" x14ac:dyDescent="0.25">
      <c r="B511" s="11" t="s">
        <v>435</v>
      </c>
      <c r="C511" s="11"/>
    </row>
    <row r="512" spans="1:4" x14ac:dyDescent="0.25">
      <c r="B512" s="25" t="s">
        <v>15</v>
      </c>
      <c r="C512" s="97"/>
    </row>
    <row r="513" spans="1:4" x14ac:dyDescent="0.25">
      <c r="A513" s="26" t="s">
        <v>145</v>
      </c>
      <c r="B513" s="29" t="s">
        <v>415</v>
      </c>
      <c r="C513" s="211">
        <v>21609</v>
      </c>
      <c r="D513" s="95">
        <v>444.35</v>
      </c>
    </row>
    <row r="514" spans="1:4" x14ac:dyDescent="0.25">
      <c r="A514" s="26" t="s">
        <v>135</v>
      </c>
      <c r="B514" s="89" t="s">
        <v>88</v>
      </c>
      <c r="C514" s="211">
        <v>10030</v>
      </c>
    </row>
    <row r="515" spans="1:4" x14ac:dyDescent="0.25">
      <c r="B515" s="29"/>
    </row>
    <row r="516" spans="1:4" x14ac:dyDescent="0.25">
      <c r="B516" s="44" t="s">
        <v>391</v>
      </c>
    </row>
    <row r="517" spans="1:4" x14ac:dyDescent="0.25">
      <c r="B517" s="277" t="s">
        <v>131</v>
      </c>
      <c r="C517" s="97"/>
    </row>
    <row r="518" spans="1:4" ht="15.75" customHeight="1" x14ac:dyDescent="0.25">
      <c r="B518" s="11" t="s">
        <v>416</v>
      </c>
      <c r="C518" s="11"/>
    </row>
    <row r="519" spans="1:4" x14ac:dyDescent="0.25">
      <c r="B519" s="25" t="s">
        <v>132</v>
      </c>
      <c r="C519" s="97"/>
    </row>
    <row r="520" spans="1:4" ht="29.25" customHeight="1" x14ac:dyDescent="0.25">
      <c r="B520" s="11" t="s">
        <v>107</v>
      </c>
      <c r="C520" s="11"/>
    </row>
    <row r="521" spans="1:4" x14ac:dyDescent="0.25">
      <c r="B521" s="277" t="s">
        <v>636</v>
      </c>
      <c r="C521" s="97"/>
    </row>
    <row r="522" spans="1:4" ht="44.25" customHeight="1" x14ac:dyDescent="0.25">
      <c r="B522" s="11" t="s">
        <v>245</v>
      </c>
      <c r="C522" s="11"/>
    </row>
    <row r="523" spans="1:4" x14ac:dyDescent="0.25">
      <c r="B523" s="25" t="s">
        <v>15</v>
      </c>
      <c r="C523" s="97"/>
    </row>
    <row r="524" spans="1:4" x14ac:dyDescent="0.25">
      <c r="A524" s="26" t="s">
        <v>145</v>
      </c>
      <c r="B524" s="29" t="s">
        <v>324</v>
      </c>
      <c r="C524" s="211">
        <v>67259</v>
      </c>
      <c r="D524" s="95">
        <v>222.15</v>
      </c>
    </row>
    <row r="525" spans="1:4" x14ac:dyDescent="0.25">
      <c r="A525" s="26" t="s">
        <v>135</v>
      </c>
      <c r="B525" s="89" t="s">
        <v>88</v>
      </c>
      <c r="C525" s="211">
        <v>1115</v>
      </c>
    </row>
    <row r="526" spans="1:4" x14ac:dyDescent="0.25">
      <c r="B526" s="29"/>
    </row>
    <row r="527" spans="1:4" x14ac:dyDescent="0.25">
      <c r="B527" s="44" t="s">
        <v>111</v>
      </c>
    </row>
    <row r="528" spans="1:4" x14ac:dyDescent="0.25">
      <c r="B528" s="277" t="s">
        <v>131</v>
      </c>
      <c r="C528" s="97"/>
    </row>
    <row r="529" spans="1:4" x14ac:dyDescent="0.25">
      <c r="B529" s="11" t="s">
        <v>115</v>
      </c>
      <c r="C529" s="11"/>
    </row>
    <row r="530" spans="1:4" x14ac:dyDescent="0.25">
      <c r="B530" s="25" t="s">
        <v>132</v>
      </c>
      <c r="C530" s="97"/>
    </row>
    <row r="531" spans="1:4" ht="44.25" customHeight="1" x14ac:dyDescent="0.25">
      <c r="B531" s="11" t="s">
        <v>392</v>
      </c>
      <c r="C531" s="11"/>
    </row>
    <row r="532" spans="1:4" x14ac:dyDescent="0.25">
      <c r="B532" s="277" t="s">
        <v>636</v>
      </c>
      <c r="C532" s="97"/>
    </row>
    <row r="533" spans="1:4" ht="43.5" customHeight="1" x14ac:dyDescent="0.25">
      <c r="B533" s="11" t="s">
        <v>245</v>
      </c>
      <c r="C533" s="11"/>
    </row>
    <row r="534" spans="1:4" x14ac:dyDescent="0.25">
      <c r="B534" s="25" t="s">
        <v>15</v>
      </c>
      <c r="C534" s="97"/>
    </row>
    <row r="535" spans="1:4" x14ac:dyDescent="0.25">
      <c r="A535" s="26" t="s">
        <v>145</v>
      </c>
      <c r="B535" s="29" t="s">
        <v>106</v>
      </c>
      <c r="C535" s="100">
        <v>1488</v>
      </c>
      <c r="D535" s="120">
        <v>886.42</v>
      </c>
    </row>
    <row r="536" spans="1:4" x14ac:dyDescent="0.25">
      <c r="B536" s="29"/>
    </row>
    <row r="537" spans="1:4" x14ac:dyDescent="0.25">
      <c r="B537" s="44" t="s">
        <v>112</v>
      </c>
    </row>
    <row r="538" spans="1:4" x14ac:dyDescent="0.25">
      <c r="B538" s="277" t="s">
        <v>131</v>
      </c>
      <c r="C538" s="97"/>
    </row>
    <row r="539" spans="1:4" ht="28.5" customHeight="1" x14ac:dyDescent="0.25">
      <c r="B539" s="11" t="s">
        <v>393</v>
      </c>
      <c r="C539" s="11"/>
    </row>
    <row r="540" spans="1:4" x14ac:dyDescent="0.25">
      <c r="B540" s="25" t="s">
        <v>132</v>
      </c>
      <c r="C540" s="97"/>
    </row>
    <row r="541" spans="1:4" ht="27.75" customHeight="1" x14ac:dyDescent="0.25">
      <c r="B541" s="11" t="s">
        <v>436</v>
      </c>
      <c r="C541" s="11"/>
    </row>
    <row r="542" spans="1:4" x14ac:dyDescent="0.25">
      <c r="B542" s="277" t="s">
        <v>636</v>
      </c>
      <c r="C542" s="97"/>
    </row>
    <row r="543" spans="1:4" x14ac:dyDescent="0.25">
      <c r="B543" s="14" t="s">
        <v>85</v>
      </c>
      <c r="C543" s="14"/>
    </row>
    <row r="544" spans="1:4" x14ac:dyDescent="0.25">
      <c r="B544" s="25" t="s">
        <v>15</v>
      </c>
      <c r="C544" s="97"/>
    </row>
    <row r="545" spans="1:4" x14ac:dyDescent="0.25">
      <c r="A545" s="26" t="s">
        <v>145</v>
      </c>
      <c r="B545" s="29" t="s">
        <v>113</v>
      </c>
      <c r="C545" s="100">
        <v>27728</v>
      </c>
      <c r="D545" s="95">
        <v>66.739999999999995</v>
      </c>
    </row>
    <row r="546" spans="1:4" x14ac:dyDescent="0.25">
      <c r="B546" s="29"/>
    </row>
    <row r="547" spans="1:4" x14ac:dyDescent="0.25">
      <c r="B547" s="44" t="s">
        <v>8</v>
      </c>
      <c r="C547" s="95"/>
    </row>
    <row r="548" spans="1:4" x14ac:dyDescent="0.25">
      <c r="B548" s="277" t="s">
        <v>131</v>
      </c>
      <c r="C548" s="97"/>
    </row>
    <row r="549" spans="1:4" ht="30" customHeight="1" x14ac:dyDescent="0.25">
      <c r="B549" s="11" t="s">
        <v>118</v>
      </c>
      <c r="C549" s="11"/>
    </row>
    <row r="550" spans="1:4" x14ac:dyDescent="0.25">
      <c r="B550" s="25" t="s">
        <v>132</v>
      </c>
      <c r="C550" s="97"/>
    </row>
    <row r="551" spans="1:4" ht="31.5" customHeight="1" x14ac:dyDescent="0.25">
      <c r="B551" s="11" t="s">
        <v>193</v>
      </c>
      <c r="C551" s="11"/>
    </row>
    <row r="552" spans="1:4" x14ac:dyDescent="0.25">
      <c r="B552" s="339"/>
      <c r="C552" s="339"/>
    </row>
    <row r="553" spans="1:4" x14ac:dyDescent="0.25">
      <c r="B553" s="277" t="s">
        <v>636</v>
      </c>
      <c r="C553" s="97"/>
    </row>
    <row r="554" spans="1:4" x14ac:dyDescent="0.25">
      <c r="B554" s="1" t="s">
        <v>543</v>
      </c>
      <c r="C554" s="1"/>
    </row>
    <row r="555" spans="1:4" s="65" customFormat="1" x14ac:dyDescent="0.25">
      <c r="A555" s="26"/>
      <c r="B555" s="65" t="s">
        <v>544</v>
      </c>
      <c r="C555" s="291"/>
      <c r="D555" s="291"/>
    </row>
    <row r="556" spans="1:4" s="65" customFormat="1" x14ac:dyDescent="0.25">
      <c r="A556" s="26"/>
      <c r="B556" s="65" t="s">
        <v>545</v>
      </c>
      <c r="C556" s="291"/>
      <c r="D556" s="291"/>
    </row>
    <row r="557" spans="1:4" s="65" customFormat="1" x14ac:dyDescent="0.25">
      <c r="A557" s="26"/>
      <c r="B557" s="65" t="s">
        <v>645</v>
      </c>
      <c r="C557" s="291"/>
      <c r="D557" s="291"/>
    </row>
    <row r="558" spans="1:4" x14ac:dyDescent="0.25">
      <c r="B558" s="25" t="s">
        <v>134</v>
      </c>
      <c r="C558" s="97"/>
    </row>
    <row r="559" spans="1:4" x14ac:dyDescent="0.25">
      <c r="A559" s="20" t="s">
        <v>145</v>
      </c>
      <c r="B559" s="29" t="s">
        <v>325</v>
      </c>
      <c r="C559" s="123">
        <v>531</v>
      </c>
      <c r="D559" s="124">
        <v>2832</v>
      </c>
    </row>
    <row r="560" spans="1:4" ht="15.75" customHeight="1" x14ac:dyDescent="0.25">
      <c r="A560" s="20" t="s">
        <v>634</v>
      </c>
      <c r="B560" s="132" t="s">
        <v>326</v>
      </c>
      <c r="C560" s="123">
        <v>840</v>
      </c>
      <c r="D560" s="124">
        <v>3060</v>
      </c>
    </row>
    <row r="561" spans="1:4" ht="16.5" customHeight="1" x14ac:dyDescent="0.25">
      <c r="A561" s="20" t="s">
        <v>691</v>
      </c>
      <c r="B561" s="278" t="s">
        <v>327</v>
      </c>
      <c r="C561" s="123">
        <v>2246</v>
      </c>
      <c r="D561" s="124">
        <v>1020</v>
      </c>
    </row>
    <row r="562" spans="1:4" x14ac:dyDescent="0.25">
      <c r="A562" s="20" t="s">
        <v>692</v>
      </c>
      <c r="B562" s="125" t="s">
        <v>394</v>
      </c>
      <c r="C562" s="123">
        <v>7720</v>
      </c>
      <c r="D562" s="124">
        <v>864</v>
      </c>
    </row>
    <row r="563" spans="1:4" x14ac:dyDescent="0.25">
      <c r="A563" s="20" t="s">
        <v>693</v>
      </c>
      <c r="B563" s="57" t="s">
        <v>76</v>
      </c>
      <c r="C563" s="123">
        <v>15</v>
      </c>
      <c r="D563" s="124">
        <v>1583</v>
      </c>
    </row>
    <row r="564" spans="1:4" x14ac:dyDescent="0.25">
      <c r="A564" s="20" t="s">
        <v>694</v>
      </c>
      <c r="B564" s="33" t="s">
        <v>306</v>
      </c>
      <c r="C564" s="123">
        <v>128</v>
      </c>
      <c r="D564" s="124">
        <v>668</v>
      </c>
    </row>
    <row r="565" spans="1:4" x14ac:dyDescent="0.25">
      <c r="A565" s="20" t="s">
        <v>695</v>
      </c>
      <c r="B565" s="33" t="s">
        <v>646</v>
      </c>
      <c r="C565" s="123">
        <v>652</v>
      </c>
      <c r="D565" s="124">
        <v>140.69</v>
      </c>
    </row>
    <row r="566" spans="1:4" ht="30" x14ac:dyDescent="0.25">
      <c r="A566" s="20" t="s">
        <v>696</v>
      </c>
      <c r="B566" s="33" t="s">
        <v>747</v>
      </c>
      <c r="C566" s="123">
        <v>4</v>
      </c>
      <c r="D566" s="124">
        <v>21057.25</v>
      </c>
    </row>
    <row r="567" spans="1:4" ht="15.75" customHeight="1" x14ac:dyDescent="0.25">
      <c r="A567" s="20" t="s">
        <v>697</v>
      </c>
      <c r="B567" s="33" t="s">
        <v>395</v>
      </c>
      <c r="C567" s="285">
        <v>14</v>
      </c>
      <c r="D567" s="286">
        <v>810</v>
      </c>
    </row>
    <row r="568" spans="1:4" x14ac:dyDescent="0.25">
      <c r="A568" s="20" t="s">
        <v>698</v>
      </c>
      <c r="B568" s="55" t="s">
        <v>546</v>
      </c>
      <c r="C568" s="285">
        <v>66</v>
      </c>
      <c r="D568" s="286">
        <v>2175</v>
      </c>
    </row>
    <row r="569" spans="1:4" x14ac:dyDescent="0.25">
      <c r="A569" s="292" t="s">
        <v>699</v>
      </c>
      <c r="B569" s="293" t="s">
        <v>784</v>
      </c>
      <c r="C569" s="289"/>
      <c r="D569" s="230"/>
    </row>
    <row r="570" spans="1:4" x14ac:dyDescent="0.25">
      <c r="A570" s="294" t="s">
        <v>785</v>
      </c>
      <c r="B570" s="293" t="s">
        <v>786</v>
      </c>
      <c r="C570" s="296">
        <v>124.1</v>
      </c>
      <c r="D570" s="297">
        <v>23</v>
      </c>
    </row>
    <row r="571" spans="1:4" x14ac:dyDescent="0.25">
      <c r="A571" s="294" t="s">
        <v>787</v>
      </c>
      <c r="B571" s="293" t="s">
        <v>788</v>
      </c>
      <c r="C571" s="296">
        <v>4</v>
      </c>
      <c r="D571" s="297">
        <v>1080.2</v>
      </c>
    </row>
    <row r="572" spans="1:4" x14ac:dyDescent="0.25">
      <c r="A572" s="294" t="s">
        <v>789</v>
      </c>
      <c r="B572" s="293" t="s">
        <v>790</v>
      </c>
      <c r="C572" s="296">
        <v>50</v>
      </c>
      <c r="D572" s="297">
        <v>25</v>
      </c>
    </row>
    <row r="573" spans="1:4" x14ac:dyDescent="0.25">
      <c r="A573" s="294" t="s">
        <v>791</v>
      </c>
      <c r="B573" s="293" t="s">
        <v>792</v>
      </c>
      <c r="C573" s="296">
        <v>8</v>
      </c>
      <c r="D573" s="297">
        <v>500</v>
      </c>
    </row>
    <row r="574" spans="1:4" x14ac:dyDescent="0.25">
      <c r="A574" s="294" t="s">
        <v>793</v>
      </c>
      <c r="B574" s="293" t="s">
        <v>794</v>
      </c>
      <c r="C574" s="296">
        <v>1</v>
      </c>
      <c r="D574" s="297">
        <v>1999</v>
      </c>
    </row>
    <row r="575" spans="1:4" x14ac:dyDescent="0.25">
      <c r="A575" s="294" t="s">
        <v>700</v>
      </c>
      <c r="B575" s="295" t="s">
        <v>795</v>
      </c>
      <c r="C575" s="285"/>
      <c r="D575" s="230"/>
    </row>
    <row r="576" spans="1:4" ht="30" x14ac:dyDescent="0.25">
      <c r="A576" s="294" t="s">
        <v>796</v>
      </c>
      <c r="B576" s="295" t="s">
        <v>804</v>
      </c>
      <c r="C576" s="285">
        <v>25</v>
      </c>
      <c r="D576" s="286">
        <v>29.92</v>
      </c>
    </row>
    <row r="577" spans="1:4" x14ac:dyDescent="0.25">
      <c r="A577" s="294" t="s">
        <v>797</v>
      </c>
      <c r="B577" s="295" t="s">
        <v>798</v>
      </c>
      <c r="C577" s="285">
        <v>40</v>
      </c>
      <c r="D577" s="286">
        <v>54.5</v>
      </c>
    </row>
    <row r="578" spans="1:4" x14ac:dyDescent="0.25">
      <c r="A578" s="294" t="s">
        <v>799</v>
      </c>
      <c r="B578" s="295" t="s">
        <v>800</v>
      </c>
      <c r="C578" s="285">
        <v>30</v>
      </c>
      <c r="D578" s="286">
        <v>30</v>
      </c>
    </row>
    <row r="579" spans="1:4" x14ac:dyDescent="0.25">
      <c r="A579" s="294" t="s">
        <v>801</v>
      </c>
      <c r="B579" s="295" t="s">
        <v>827</v>
      </c>
      <c r="C579" s="285">
        <v>28</v>
      </c>
      <c r="D579" s="286">
        <v>145.19999999999999</v>
      </c>
    </row>
    <row r="580" spans="1:4" x14ac:dyDescent="0.25">
      <c r="A580" s="294" t="s">
        <v>802</v>
      </c>
      <c r="B580" s="295" t="s">
        <v>803</v>
      </c>
      <c r="C580" s="285">
        <v>60</v>
      </c>
      <c r="D580" s="286">
        <v>30</v>
      </c>
    </row>
    <row r="581" spans="1:4" ht="30" x14ac:dyDescent="0.25">
      <c r="A581" s="294" t="s">
        <v>701</v>
      </c>
      <c r="B581" s="295" t="s">
        <v>837</v>
      </c>
      <c r="C581" s="285">
        <v>628</v>
      </c>
      <c r="D581" s="286">
        <v>85</v>
      </c>
    </row>
    <row r="582" spans="1:4" x14ac:dyDescent="0.25">
      <c r="A582" s="294" t="s">
        <v>702</v>
      </c>
      <c r="B582" s="295" t="s">
        <v>805</v>
      </c>
      <c r="C582" s="285">
        <v>20</v>
      </c>
      <c r="D582" s="286">
        <v>1705</v>
      </c>
    </row>
    <row r="583" spans="1:4" x14ac:dyDescent="0.25">
      <c r="A583" s="294" t="s">
        <v>703</v>
      </c>
      <c r="B583" s="295" t="s">
        <v>806</v>
      </c>
      <c r="C583" s="285"/>
      <c r="D583" s="230"/>
    </row>
    <row r="584" spans="1:4" x14ac:dyDescent="0.25">
      <c r="A584" s="294" t="s">
        <v>807</v>
      </c>
      <c r="B584" s="295" t="s">
        <v>808</v>
      </c>
      <c r="C584" s="285">
        <v>190</v>
      </c>
      <c r="D584" s="286">
        <v>50</v>
      </c>
    </row>
    <row r="585" spans="1:4" ht="30" x14ac:dyDescent="0.25">
      <c r="A585" s="294" t="s">
        <v>809</v>
      </c>
      <c r="B585" s="295" t="s">
        <v>838</v>
      </c>
      <c r="C585" s="285">
        <v>4000</v>
      </c>
      <c r="D585" s="286">
        <v>3</v>
      </c>
    </row>
    <row r="586" spans="1:4" ht="30" x14ac:dyDescent="0.25">
      <c r="A586" s="294" t="s">
        <v>810</v>
      </c>
      <c r="B586" s="295" t="s">
        <v>828</v>
      </c>
      <c r="C586" s="285">
        <v>15</v>
      </c>
      <c r="D586" s="286">
        <v>1600</v>
      </c>
    </row>
    <row r="587" spans="1:4" x14ac:dyDescent="0.25">
      <c r="A587" s="294" t="s">
        <v>704</v>
      </c>
      <c r="B587" s="295" t="s">
        <v>811</v>
      </c>
      <c r="C587" s="285">
        <v>5</v>
      </c>
      <c r="D587" s="286">
        <v>20000</v>
      </c>
    </row>
    <row r="588" spans="1:4" ht="30" x14ac:dyDescent="0.25">
      <c r="A588" s="294" t="s">
        <v>705</v>
      </c>
      <c r="B588" s="295" t="s">
        <v>812</v>
      </c>
      <c r="C588" s="285">
        <v>12</v>
      </c>
      <c r="D588" s="286">
        <v>4646</v>
      </c>
    </row>
    <row r="589" spans="1:4" x14ac:dyDescent="0.25">
      <c r="A589" s="294" t="s">
        <v>706</v>
      </c>
      <c r="B589" s="295" t="s">
        <v>823</v>
      </c>
      <c r="C589" s="285">
        <v>547</v>
      </c>
      <c r="D589" s="286">
        <v>55</v>
      </c>
    </row>
    <row r="590" spans="1:4" x14ac:dyDescent="0.25">
      <c r="A590" s="20"/>
      <c r="B590" s="55"/>
      <c r="C590" s="289"/>
      <c r="D590" s="230"/>
    </row>
    <row r="591" spans="1:4" x14ac:dyDescent="0.25">
      <c r="B591" s="276" t="s">
        <v>813</v>
      </c>
    </row>
    <row r="592" spans="1:4" x14ac:dyDescent="0.25">
      <c r="B592" s="277" t="s">
        <v>131</v>
      </c>
    </row>
    <row r="593" spans="1:4" x14ac:dyDescent="0.25">
      <c r="B593" s="29" t="s">
        <v>814</v>
      </c>
      <c r="C593" s="96"/>
    </row>
    <row r="594" spans="1:4" x14ac:dyDescent="0.25">
      <c r="B594" s="25" t="s">
        <v>132</v>
      </c>
      <c r="C594" s="97"/>
    </row>
    <row r="595" spans="1:4" x14ac:dyDescent="0.25">
      <c r="B595" s="11" t="s">
        <v>815</v>
      </c>
      <c r="C595" s="11"/>
    </row>
    <row r="596" spans="1:4" x14ac:dyDescent="0.25">
      <c r="B596" s="277" t="s">
        <v>636</v>
      </c>
      <c r="C596" s="95"/>
    </row>
    <row r="597" spans="1:4" x14ac:dyDescent="0.25">
      <c r="B597" s="302" t="s">
        <v>839</v>
      </c>
      <c r="C597" s="95"/>
    </row>
    <row r="598" spans="1:4" x14ac:dyDescent="0.25">
      <c r="B598" s="25" t="s">
        <v>134</v>
      </c>
      <c r="C598" s="97"/>
    </row>
    <row r="599" spans="1:4" x14ac:dyDescent="0.25">
      <c r="A599" s="20" t="s">
        <v>145</v>
      </c>
      <c r="B599" s="298" t="s">
        <v>816</v>
      </c>
      <c r="C599" s="299">
        <v>6346</v>
      </c>
      <c r="D599" s="300">
        <v>73.23</v>
      </c>
    </row>
    <row r="600" spans="1:4" x14ac:dyDescent="0.25">
      <c r="A600" s="20" t="s">
        <v>634</v>
      </c>
      <c r="B600" s="301" t="s">
        <v>817</v>
      </c>
      <c r="C600" s="299">
        <v>10</v>
      </c>
      <c r="D600" s="300"/>
    </row>
    <row r="601" spans="1:4" x14ac:dyDescent="0.25">
      <c r="A601" s="20" t="s">
        <v>691</v>
      </c>
      <c r="B601" s="298" t="s">
        <v>818</v>
      </c>
      <c r="C601" s="299">
        <v>19</v>
      </c>
      <c r="D601" s="300"/>
    </row>
    <row r="602" spans="1:4" x14ac:dyDescent="0.25">
      <c r="A602" s="20" t="s">
        <v>692</v>
      </c>
      <c r="B602" s="301" t="s">
        <v>819</v>
      </c>
      <c r="C602" s="299">
        <v>369</v>
      </c>
      <c r="D602" s="300"/>
    </row>
    <row r="603" spans="1:4" x14ac:dyDescent="0.25">
      <c r="A603" s="20"/>
      <c r="B603" s="55"/>
      <c r="C603" s="289"/>
      <c r="D603" s="230"/>
    </row>
    <row r="604" spans="1:4" x14ac:dyDescent="0.25">
      <c r="B604" s="282" t="s">
        <v>105</v>
      </c>
    </row>
    <row r="605" spans="1:4" x14ac:dyDescent="0.25">
      <c r="B605" s="280" t="s">
        <v>131</v>
      </c>
    </row>
    <row r="606" spans="1:4" x14ac:dyDescent="0.25">
      <c r="B606" s="29" t="s">
        <v>118</v>
      </c>
      <c r="C606" s="96"/>
    </row>
    <row r="607" spans="1:4" x14ac:dyDescent="0.25">
      <c r="B607" s="25" t="s">
        <v>132</v>
      </c>
      <c r="C607" s="97"/>
    </row>
    <row r="608" spans="1:4" x14ac:dyDescent="0.25">
      <c r="B608" s="11" t="s">
        <v>194</v>
      </c>
      <c r="C608" s="11"/>
    </row>
    <row r="609" spans="1:4" ht="30.75" customHeight="1" x14ac:dyDescent="0.25">
      <c r="B609" s="11" t="s">
        <v>396</v>
      </c>
      <c r="C609" s="11"/>
    </row>
    <row r="610" spans="1:4" x14ac:dyDescent="0.25">
      <c r="B610" s="339"/>
      <c r="C610" s="339"/>
    </row>
    <row r="611" spans="1:4" x14ac:dyDescent="0.25">
      <c r="B611" s="339"/>
      <c r="C611" s="339"/>
    </row>
    <row r="612" spans="1:4" ht="30.75" customHeight="1" x14ac:dyDescent="0.25">
      <c r="B612" s="11" t="s">
        <v>195</v>
      </c>
      <c r="C612" s="11"/>
    </row>
    <row r="613" spans="1:4" x14ac:dyDescent="0.25">
      <c r="B613" s="280" t="s">
        <v>636</v>
      </c>
      <c r="C613" s="95"/>
    </row>
    <row r="614" spans="1:4" x14ac:dyDescent="0.25">
      <c r="B614" s="6" t="s">
        <v>547</v>
      </c>
      <c r="C614" s="6"/>
      <c r="D614" s="6"/>
    </row>
    <row r="615" spans="1:4" x14ac:dyDescent="0.25">
      <c r="B615" s="6" t="s">
        <v>548</v>
      </c>
      <c r="C615" s="6"/>
      <c r="D615" s="6"/>
    </row>
    <row r="616" spans="1:4" ht="29.25" customHeight="1" x14ac:dyDescent="0.25">
      <c r="B616" s="11" t="s">
        <v>829</v>
      </c>
      <c r="C616" s="11"/>
      <c r="D616" s="11"/>
    </row>
    <row r="617" spans="1:4" x14ac:dyDescent="0.25">
      <c r="B617" s="25" t="s">
        <v>134</v>
      </c>
      <c r="C617" s="97"/>
    </row>
    <row r="618" spans="1:4" x14ac:dyDescent="0.25">
      <c r="A618" s="20" t="s">
        <v>145</v>
      </c>
      <c r="B618" s="33" t="s">
        <v>77</v>
      </c>
      <c r="C618" s="100">
        <v>1</v>
      </c>
      <c r="D618" s="120">
        <v>34000</v>
      </c>
    </row>
    <row r="619" spans="1:4" x14ac:dyDescent="0.25">
      <c r="A619" s="20" t="s">
        <v>634</v>
      </c>
      <c r="B619" s="33" t="s">
        <v>78</v>
      </c>
      <c r="C619" s="100">
        <v>28</v>
      </c>
      <c r="D619" s="120">
        <v>1900</v>
      </c>
    </row>
    <row r="620" spans="1:4" x14ac:dyDescent="0.25">
      <c r="A620" s="20" t="s">
        <v>691</v>
      </c>
      <c r="B620" s="29" t="s">
        <v>296</v>
      </c>
      <c r="C620" s="100">
        <v>1</v>
      </c>
      <c r="D620" s="120">
        <v>13260</v>
      </c>
    </row>
    <row r="621" spans="1:4" x14ac:dyDescent="0.25">
      <c r="A621" s="20" t="s">
        <v>692</v>
      </c>
      <c r="B621" s="158" t="s">
        <v>464</v>
      </c>
      <c r="C621" s="100">
        <v>520</v>
      </c>
      <c r="D621" s="120">
        <v>70</v>
      </c>
    </row>
    <row r="622" spans="1:4" x14ac:dyDescent="0.25">
      <c r="A622" s="20"/>
      <c r="B622" s="33"/>
      <c r="C622" s="97"/>
    </row>
    <row r="623" spans="1:4" x14ac:dyDescent="0.25">
      <c r="A623" s="20"/>
      <c r="B623" s="304" t="s">
        <v>249</v>
      </c>
      <c r="C623" s="97"/>
    </row>
    <row r="624" spans="1:4" x14ac:dyDescent="0.25">
      <c r="A624" s="20"/>
      <c r="B624" s="280" t="s">
        <v>131</v>
      </c>
      <c r="C624" s="97"/>
    </row>
    <row r="625" spans="1:4" x14ac:dyDescent="0.25">
      <c r="A625" s="20"/>
      <c r="B625" s="281" t="s">
        <v>250</v>
      </c>
      <c r="C625" s="97"/>
    </row>
    <row r="626" spans="1:4" x14ac:dyDescent="0.25">
      <c r="A626" s="20"/>
      <c r="B626" s="59" t="s">
        <v>132</v>
      </c>
      <c r="C626" s="97"/>
    </row>
    <row r="627" spans="1:4" ht="29.25" customHeight="1" x14ac:dyDescent="0.25">
      <c r="A627" s="20"/>
      <c r="B627" s="11" t="s">
        <v>616</v>
      </c>
      <c r="C627" s="11"/>
    </row>
    <row r="628" spans="1:4" x14ac:dyDescent="0.25">
      <c r="A628" s="20"/>
      <c r="B628" s="283" t="s">
        <v>636</v>
      </c>
      <c r="C628" s="97"/>
    </row>
    <row r="629" spans="1:4" x14ac:dyDescent="0.25">
      <c r="B629" s="11" t="s">
        <v>232</v>
      </c>
      <c r="C629" s="11"/>
    </row>
    <row r="630" spans="1:4" x14ac:dyDescent="0.25">
      <c r="B630" s="25" t="s">
        <v>134</v>
      </c>
      <c r="C630" s="111"/>
    </row>
    <row r="631" spans="1:4" x14ac:dyDescent="0.25">
      <c r="A631" s="20" t="s">
        <v>145</v>
      </c>
      <c r="B631" s="29" t="s">
        <v>160</v>
      </c>
      <c r="C631" s="95">
        <v>27</v>
      </c>
      <c r="D631" s="305">
        <v>150745</v>
      </c>
    </row>
    <row r="632" spans="1:4" x14ac:dyDescent="0.25">
      <c r="A632" s="20" t="s">
        <v>634</v>
      </c>
      <c r="B632" s="29" t="s">
        <v>79</v>
      </c>
      <c r="C632" s="306">
        <v>50000</v>
      </c>
      <c r="D632" s="305">
        <v>3.01</v>
      </c>
    </row>
    <row r="633" spans="1:4" x14ac:dyDescent="0.25">
      <c r="A633" s="20" t="s">
        <v>691</v>
      </c>
      <c r="B633" s="29" t="s">
        <v>80</v>
      </c>
      <c r="C633" s="306">
        <v>800000</v>
      </c>
      <c r="D633" s="305">
        <v>0.19</v>
      </c>
    </row>
    <row r="634" spans="1:4" x14ac:dyDescent="0.25">
      <c r="A634" s="20" t="s">
        <v>692</v>
      </c>
      <c r="B634" s="23" t="s">
        <v>444</v>
      </c>
      <c r="C634" s="306">
        <v>1200000</v>
      </c>
      <c r="D634" s="305">
        <v>0.13</v>
      </c>
    </row>
    <row r="635" spans="1:4" ht="30" x14ac:dyDescent="0.25">
      <c r="A635" s="20" t="s">
        <v>693</v>
      </c>
      <c r="B635" s="33" t="s">
        <v>417</v>
      </c>
      <c r="C635" s="306">
        <v>23000</v>
      </c>
    </row>
    <row r="636" spans="1:4" x14ac:dyDescent="0.25">
      <c r="A636" s="20"/>
      <c r="B636" s="29"/>
    </row>
    <row r="637" spans="1:4" x14ac:dyDescent="0.25">
      <c r="B637" s="282" t="s">
        <v>56</v>
      </c>
    </row>
    <row r="638" spans="1:4" x14ac:dyDescent="0.25">
      <c r="B638" s="280" t="s">
        <v>131</v>
      </c>
      <c r="C638" s="97"/>
    </row>
    <row r="639" spans="1:4" x14ac:dyDescent="0.25">
      <c r="B639" s="1" t="s">
        <v>57</v>
      </c>
      <c r="C639" s="1"/>
    </row>
    <row r="640" spans="1:4" x14ac:dyDescent="0.25">
      <c r="B640" s="25" t="s">
        <v>132</v>
      </c>
      <c r="C640" s="97"/>
    </row>
    <row r="641" spans="1:3" x14ac:dyDescent="0.25">
      <c r="B641" s="11" t="s">
        <v>151</v>
      </c>
      <c r="C641" s="11"/>
    </row>
    <row r="642" spans="1:3" x14ac:dyDescent="0.25">
      <c r="B642" s="280" t="s">
        <v>636</v>
      </c>
      <c r="C642" s="97"/>
    </row>
    <row r="643" spans="1:3" ht="28.5" customHeight="1" x14ac:dyDescent="0.25">
      <c r="B643" s="11" t="s">
        <v>672</v>
      </c>
      <c r="C643" s="11"/>
    </row>
    <row r="644" spans="1:3" x14ac:dyDescent="0.25">
      <c r="B644" s="25" t="s">
        <v>134</v>
      </c>
      <c r="C644" s="97"/>
    </row>
    <row r="645" spans="1:3" x14ac:dyDescent="0.25">
      <c r="A645" s="35" t="s">
        <v>145</v>
      </c>
      <c r="B645" s="29" t="s">
        <v>346</v>
      </c>
      <c r="C645" s="307">
        <v>752</v>
      </c>
    </row>
    <row r="646" spans="1:3" x14ac:dyDescent="0.25">
      <c r="A646" s="35" t="s">
        <v>135</v>
      </c>
      <c r="B646" s="33" t="s">
        <v>67</v>
      </c>
      <c r="C646" s="307">
        <v>365</v>
      </c>
    </row>
    <row r="647" spans="1:3" x14ac:dyDescent="0.25">
      <c r="A647" s="35" t="s">
        <v>634</v>
      </c>
      <c r="B647" s="33" t="s">
        <v>58</v>
      </c>
      <c r="C647" s="307">
        <v>735540</v>
      </c>
    </row>
    <row r="648" spans="1:3" x14ac:dyDescent="0.25">
      <c r="A648" s="35" t="s">
        <v>691</v>
      </c>
      <c r="B648" s="33" t="s">
        <v>328</v>
      </c>
      <c r="C648" s="307">
        <v>174</v>
      </c>
    </row>
    <row r="649" spans="1:3" x14ac:dyDescent="0.25">
      <c r="A649" s="35" t="s">
        <v>138</v>
      </c>
      <c r="B649" s="33" t="s">
        <v>233</v>
      </c>
      <c r="C649" s="307">
        <v>22</v>
      </c>
    </row>
    <row r="650" spans="1:3" x14ac:dyDescent="0.25">
      <c r="A650" s="35" t="s">
        <v>692</v>
      </c>
      <c r="B650" s="33" t="s">
        <v>329</v>
      </c>
      <c r="C650" s="307">
        <v>5956</v>
      </c>
    </row>
    <row r="651" spans="1:3" x14ac:dyDescent="0.25">
      <c r="A651" s="35" t="s">
        <v>59</v>
      </c>
      <c r="B651" s="33" t="s">
        <v>89</v>
      </c>
      <c r="C651" s="307">
        <v>1569</v>
      </c>
    </row>
    <row r="652" spans="1:3" x14ac:dyDescent="0.25">
      <c r="A652" s="35"/>
      <c r="B652" s="33"/>
      <c r="C652" s="97"/>
    </row>
    <row r="653" spans="1:3" x14ac:dyDescent="0.25">
      <c r="B653" s="7" t="s">
        <v>742</v>
      </c>
      <c r="C653" s="7"/>
    </row>
    <row r="654" spans="1:3" x14ac:dyDescent="0.25">
      <c r="B654" s="280" t="s">
        <v>131</v>
      </c>
      <c r="C654" s="97"/>
    </row>
    <row r="655" spans="1:3" x14ac:dyDescent="0.25">
      <c r="B655" s="29" t="s">
        <v>118</v>
      </c>
      <c r="C655" s="96"/>
    </row>
    <row r="656" spans="1:3" x14ac:dyDescent="0.25">
      <c r="B656" s="25" t="s">
        <v>132</v>
      </c>
      <c r="C656" s="97"/>
    </row>
    <row r="657" spans="1:4" ht="27.75" customHeight="1" x14ac:dyDescent="0.25">
      <c r="B657" s="11" t="s">
        <v>397</v>
      </c>
      <c r="C657" s="11"/>
    </row>
    <row r="658" spans="1:4" x14ac:dyDescent="0.25">
      <c r="B658" s="11" t="s">
        <v>279</v>
      </c>
      <c r="C658" s="11"/>
    </row>
    <row r="659" spans="1:4" x14ac:dyDescent="0.25">
      <c r="B659" s="280" t="s">
        <v>636</v>
      </c>
      <c r="C659" s="97"/>
    </row>
    <row r="660" spans="1:4" ht="57.75" customHeight="1" x14ac:dyDescent="0.25">
      <c r="B660" s="11" t="s">
        <v>549</v>
      </c>
      <c r="C660" s="11"/>
    </row>
    <row r="661" spans="1:4" x14ac:dyDescent="0.25">
      <c r="B661" s="25" t="s">
        <v>134</v>
      </c>
      <c r="C661" s="97"/>
    </row>
    <row r="662" spans="1:4" ht="30" x14ac:dyDescent="0.25">
      <c r="A662" s="303" t="s">
        <v>145</v>
      </c>
      <c r="B662" s="158" t="s">
        <v>465</v>
      </c>
      <c r="C662" s="100">
        <v>210</v>
      </c>
      <c r="D662" s="120">
        <v>1481</v>
      </c>
    </row>
    <row r="663" spans="1:4" x14ac:dyDescent="0.25">
      <c r="A663" s="20" t="s">
        <v>634</v>
      </c>
      <c r="B663" s="158" t="s">
        <v>509</v>
      </c>
      <c r="C663" s="100">
        <v>90</v>
      </c>
      <c r="D663" s="120">
        <v>9189</v>
      </c>
    </row>
    <row r="664" spans="1:4" x14ac:dyDescent="0.25">
      <c r="A664" s="20" t="s">
        <v>691</v>
      </c>
      <c r="B664" s="158" t="s">
        <v>510</v>
      </c>
      <c r="C664" s="100">
        <v>9</v>
      </c>
      <c r="D664" s="120">
        <v>3250</v>
      </c>
    </row>
    <row r="665" spans="1:4" ht="11.25" customHeight="1" x14ac:dyDescent="0.25">
      <c r="A665" s="20"/>
      <c r="B665" s="33"/>
      <c r="C665" s="97"/>
    </row>
    <row r="666" spans="1:4" ht="11.25" customHeight="1" x14ac:dyDescent="0.25">
      <c r="A666" s="20"/>
      <c r="B666" s="33"/>
      <c r="C666" s="97"/>
    </row>
    <row r="667" spans="1:4" ht="11.25" customHeight="1" x14ac:dyDescent="0.25">
      <c r="A667" s="20"/>
      <c r="B667" s="33"/>
      <c r="C667" s="97"/>
    </row>
    <row r="668" spans="1:4" ht="11.25" customHeight="1" x14ac:dyDescent="0.25">
      <c r="A668" s="20"/>
      <c r="B668" s="33"/>
      <c r="C668" s="97"/>
    </row>
    <row r="669" spans="1:4" ht="11.25" customHeight="1" x14ac:dyDescent="0.25">
      <c r="A669" s="20"/>
      <c r="B669" s="33"/>
      <c r="C669" s="97"/>
    </row>
    <row r="670" spans="1:4" x14ac:dyDescent="0.25">
      <c r="B670" s="282" t="s">
        <v>60</v>
      </c>
    </row>
    <row r="671" spans="1:4" x14ac:dyDescent="0.25">
      <c r="B671" s="280" t="s">
        <v>131</v>
      </c>
      <c r="C671" s="97"/>
    </row>
    <row r="672" spans="1:4" ht="42.75" customHeight="1" x14ac:dyDescent="0.25">
      <c r="B672" s="11" t="s">
        <v>243</v>
      </c>
      <c r="C672" s="11"/>
    </row>
    <row r="673" spans="1:4" x14ac:dyDescent="0.25">
      <c r="B673" s="25" t="s">
        <v>132</v>
      </c>
      <c r="C673" s="97"/>
    </row>
    <row r="674" spans="1:4" ht="28.5" customHeight="1" x14ac:dyDescent="0.25">
      <c r="B674" s="11" t="s">
        <v>511</v>
      </c>
      <c r="C674" s="11"/>
    </row>
    <row r="675" spans="1:4" x14ac:dyDescent="0.25">
      <c r="B675" s="280" t="s">
        <v>636</v>
      </c>
      <c r="C675" s="97"/>
    </row>
    <row r="676" spans="1:4" ht="27.75" customHeight="1" x14ac:dyDescent="0.25">
      <c r="B676" s="11" t="s">
        <v>119</v>
      </c>
      <c r="C676" s="11"/>
    </row>
    <row r="677" spans="1:4" x14ac:dyDescent="0.25">
      <c r="B677" s="25" t="s">
        <v>134</v>
      </c>
      <c r="C677" s="97"/>
    </row>
    <row r="678" spans="1:4" ht="30" x14ac:dyDescent="0.25">
      <c r="A678" s="26" t="s">
        <v>145</v>
      </c>
      <c r="B678" s="33" t="s">
        <v>418</v>
      </c>
    </row>
    <row r="679" spans="1:4" x14ac:dyDescent="0.25">
      <c r="A679" s="26" t="s">
        <v>135</v>
      </c>
      <c r="B679" s="33" t="s">
        <v>161</v>
      </c>
      <c r="C679" s="100">
        <v>1</v>
      </c>
      <c r="D679" s="120">
        <v>600000</v>
      </c>
    </row>
    <row r="680" spans="1:4" x14ac:dyDescent="0.25">
      <c r="A680" s="26" t="s">
        <v>136</v>
      </c>
      <c r="B680" s="33" t="s">
        <v>162</v>
      </c>
      <c r="C680" s="100">
        <v>40</v>
      </c>
      <c r="D680" s="120">
        <v>15000</v>
      </c>
    </row>
    <row r="681" spans="1:4" x14ac:dyDescent="0.25">
      <c r="A681" s="26" t="s">
        <v>137</v>
      </c>
      <c r="B681" s="29" t="s">
        <v>163</v>
      </c>
      <c r="C681" s="100">
        <v>20</v>
      </c>
      <c r="D681" s="120">
        <v>50000</v>
      </c>
    </row>
    <row r="682" spans="1:4" ht="30" x14ac:dyDescent="0.25">
      <c r="A682" s="26" t="s">
        <v>146</v>
      </c>
      <c r="B682" s="281" t="s">
        <v>330</v>
      </c>
      <c r="C682" s="100">
        <v>7</v>
      </c>
      <c r="D682" s="120">
        <v>100000</v>
      </c>
    </row>
    <row r="683" spans="1:4" x14ac:dyDescent="0.25">
      <c r="A683" s="26" t="s">
        <v>54</v>
      </c>
      <c r="B683" s="284" t="s">
        <v>331</v>
      </c>
      <c r="C683" s="100">
        <v>100000</v>
      </c>
      <c r="D683" s="120">
        <v>7</v>
      </c>
    </row>
    <row r="684" spans="1:4" ht="30" x14ac:dyDescent="0.25">
      <c r="A684" s="26" t="s">
        <v>634</v>
      </c>
      <c r="B684" s="281" t="s">
        <v>561</v>
      </c>
      <c r="C684" s="100">
        <v>680000</v>
      </c>
      <c r="D684" s="120">
        <v>0.22</v>
      </c>
    </row>
    <row r="685" spans="1:4" ht="10.5" customHeight="1" x14ac:dyDescent="0.25"/>
    <row r="686" spans="1:4" x14ac:dyDescent="0.25">
      <c r="B686" s="9" t="s">
        <v>244</v>
      </c>
      <c r="C686" s="9"/>
    </row>
    <row r="687" spans="1:4" x14ac:dyDescent="0.25">
      <c r="B687" s="280" t="s">
        <v>131</v>
      </c>
      <c r="C687" s="97"/>
    </row>
    <row r="688" spans="1:4" x14ac:dyDescent="0.25">
      <c r="B688" s="11" t="s">
        <v>234</v>
      </c>
      <c r="C688" s="11"/>
    </row>
    <row r="689" spans="1:4" x14ac:dyDescent="0.25">
      <c r="B689" s="25" t="s">
        <v>132</v>
      </c>
      <c r="C689" s="97"/>
    </row>
    <row r="690" spans="1:4" ht="45" customHeight="1" x14ac:dyDescent="0.25">
      <c r="B690" s="11" t="s">
        <v>398</v>
      </c>
      <c r="C690" s="11"/>
    </row>
    <row r="691" spans="1:4" x14ac:dyDescent="0.25">
      <c r="B691" s="280" t="s">
        <v>636</v>
      </c>
      <c r="C691" s="97"/>
    </row>
    <row r="692" spans="1:4" ht="45" customHeight="1" x14ac:dyDescent="0.25">
      <c r="B692" s="11" t="s">
        <v>419</v>
      </c>
      <c r="C692" s="11"/>
    </row>
    <row r="693" spans="1:4" x14ac:dyDescent="0.25">
      <c r="B693" s="25" t="s">
        <v>134</v>
      </c>
      <c r="C693" s="97"/>
    </row>
    <row r="694" spans="1:4" x14ac:dyDescent="0.25">
      <c r="A694" s="20" t="s">
        <v>145</v>
      </c>
      <c r="B694" s="33" t="s">
        <v>61</v>
      </c>
      <c r="C694" s="202">
        <v>572</v>
      </c>
      <c r="D694" s="305">
        <v>5133</v>
      </c>
    </row>
    <row r="695" spans="1:4" x14ac:dyDescent="0.25">
      <c r="A695" s="20" t="s">
        <v>634</v>
      </c>
      <c r="B695" s="29" t="s">
        <v>332</v>
      </c>
      <c r="C695" s="202">
        <v>280</v>
      </c>
    </row>
    <row r="696" spans="1:4" x14ac:dyDescent="0.25">
      <c r="A696" s="149" t="s">
        <v>49</v>
      </c>
      <c r="B696" s="89" t="s">
        <v>235</v>
      </c>
      <c r="C696" s="202">
        <v>27</v>
      </c>
    </row>
    <row r="697" spans="1:4" x14ac:dyDescent="0.25">
      <c r="A697" s="20"/>
      <c r="B697" s="33"/>
      <c r="C697" s="97"/>
    </row>
    <row r="698" spans="1:4" x14ac:dyDescent="0.25">
      <c r="B698" s="9" t="s">
        <v>62</v>
      </c>
      <c r="C698" s="9"/>
    </row>
    <row r="699" spans="1:4" x14ac:dyDescent="0.25">
      <c r="B699" s="280" t="s">
        <v>131</v>
      </c>
      <c r="C699" s="97"/>
    </row>
    <row r="700" spans="1:4" x14ac:dyDescent="0.25">
      <c r="B700" s="1" t="s">
        <v>63</v>
      </c>
      <c r="C700" s="1"/>
    </row>
    <row r="701" spans="1:4" x14ac:dyDescent="0.25">
      <c r="B701" s="25" t="s">
        <v>132</v>
      </c>
      <c r="C701" s="97"/>
    </row>
    <row r="702" spans="1:4" x14ac:dyDescent="0.25">
      <c r="B702" s="11" t="s">
        <v>64</v>
      </c>
      <c r="C702" s="11"/>
    </row>
    <row r="703" spans="1:4" x14ac:dyDescent="0.25">
      <c r="B703" s="280" t="s">
        <v>636</v>
      </c>
      <c r="C703" s="97"/>
    </row>
    <row r="704" spans="1:4" x14ac:dyDescent="0.25">
      <c r="B704" s="11" t="s">
        <v>65</v>
      </c>
      <c r="C704" s="11"/>
    </row>
    <row r="705" spans="1:4" x14ac:dyDescent="0.25">
      <c r="B705" s="25" t="s">
        <v>134</v>
      </c>
      <c r="C705" s="97"/>
    </row>
    <row r="706" spans="1:4" ht="16.5" customHeight="1" x14ac:dyDescent="0.25">
      <c r="A706" s="20" t="s">
        <v>145</v>
      </c>
      <c r="B706" s="55" t="s">
        <v>420</v>
      </c>
      <c r="C706" s="235">
        <v>3334</v>
      </c>
      <c r="D706" s="308">
        <v>1562.63</v>
      </c>
    </row>
    <row r="707" spans="1:4" x14ac:dyDescent="0.25">
      <c r="A707" s="20" t="s">
        <v>634</v>
      </c>
      <c r="B707" s="29" t="s">
        <v>109</v>
      </c>
      <c r="C707" s="235">
        <v>360</v>
      </c>
    </row>
    <row r="708" spans="1:4" x14ac:dyDescent="0.25">
      <c r="A708" s="20"/>
      <c r="B708" s="29"/>
      <c r="C708" s="97"/>
    </row>
    <row r="709" spans="1:4" x14ac:dyDescent="0.25">
      <c r="B709" s="9" t="s">
        <v>743</v>
      </c>
      <c r="C709" s="9"/>
    </row>
    <row r="710" spans="1:4" x14ac:dyDescent="0.25">
      <c r="B710" s="280" t="s">
        <v>131</v>
      </c>
      <c r="C710" s="97"/>
    </row>
    <row r="711" spans="1:4" ht="28.5" customHeight="1" x14ac:dyDescent="0.25">
      <c r="B711" s="11" t="s">
        <v>431</v>
      </c>
      <c r="C711" s="11"/>
    </row>
    <row r="712" spans="1:4" x14ac:dyDescent="0.25">
      <c r="B712" s="25" t="s">
        <v>132</v>
      </c>
      <c r="C712" s="97"/>
    </row>
    <row r="713" spans="1:4" x14ac:dyDescent="0.25">
      <c r="B713" s="11" t="s">
        <v>197</v>
      </c>
      <c r="C713" s="11"/>
    </row>
    <row r="714" spans="1:4" x14ac:dyDescent="0.25">
      <c r="B714" s="280" t="s">
        <v>636</v>
      </c>
      <c r="C714" s="97"/>
    </row>
    <row r="715" spans="1:4" x14ac:dyDescent="0.25">
      <c r="B715" s="11" t="s">
        <v>94</v>
      </c>
      <c r="C715" s="11"/>
    </row>
    <row r="716" spans="1:4" x14ac:dyDescent="0.25">
      <c r="B716" s="25" t="s">
        <v>134</v>
      </c>
      <c r="C716" s="97"/>
    </row>
    <row r="717" spans="1:4" x14ac:dyDescent="0.25">
      <c r="A717" s="20" t="s">
        <v>145</v>
      </c>
      <c r="B717" s="33" t="s">
        <v>95</v>
      </c>
      <c r="C717" s="201">
        <v>1</v>
      </c>
      <c r="D717" s="199"/>
    </row>
    <row r="718" spans="1:4" x14ac:dyDescent="0.25">
      <c r="A718" s="20" t="s">
        <v>634</v>
      </c>
      <c r="B718" s="33" t="s">
        <v>748</v>
      </c>
      <c r="C718" s="201">
        <v>65</v>
      </c>
      <c r="D718" s="199">
        <v>7500</v>
      </c>
    </row>
    <row r="719" spans="1:4" x14ac:dyDescent="0.25">
      <c r="A719" s="20"/>
      <c r="B719" s="33"/>
      <c r="C719" s="97"/>
    </row>
    <row r="720" spans="1:4" x14ac:dyDescent="0.25">
      <c r="B720" s="282" t="s">
        <v>96</v>
      </c>
    </row>
    <row r="721" spans="1:4" x14ac:dyDescent="0.25">
      <c r="B721" s="280" t="s">
        <v>131</v>
      </c>
      <c r="C721" s="97"/>
    </row>
    <row r="722" spans="1:4" ht="28.5" customHeight="1" x14ac:dyDescent="0.25">
      <c r="B722" s="11" t="s">
        <v>432</v>
      </c>
      <c r="C722" s="11"/>
    </row>
    <row r="723" spans="1:4" x14ac:dyDescent="0.25">
      <c r="B723" s="339"/>
      <c r="C723" s="339"/>
    </row>
    <row r="724" spans="1:4" x14ac:dyDescent="0.25">
      <c r="B724" s="339"/>
      <c r="C724" s="339"/>
    </row>
    <row r="725" spans="1:4" x14ac:dyDescent="0.25">
      <c r="B725" s="25" t="s">
        <v>132</v>
      </c>
      <c r="C725" s="97"/>
    </row>
    <row r="726" spans="1:4" x14ac:dyDescent="0.25">
      <c r="B726" s="11" t="s">
        <v>512</v>
      </c>
      <c r="C726" s="11"/>
    </row>
    <row r="727" spans="1:4" x14ac:dyDescent="0.25">
      <c r="B727" s="280" t="s">
        <v>636</v>
      </c>
      <c r="C727" s="97"/>
    </row>
    <row r="728" spans="1:4" x14ac:dyDescent="0.25">
      <c r="B728" s="11" t="s">
        <v>97</v>
      </c>
      <c r="C728" s="11"/>
    </row>
    <row r="729" spans="1:4" x14ac:dyDescent="0.25">
      <c r="B729" s="25" t="s">
        <v>15</v>
      </c>
    </row>
    <row r="730" spans="1:4" x14ac:dyDescent="0.25">
      <c r="A730" s="20" t="s">
        <v>145</v>
      </c>
      <c r="B730" s="33" t="s">
        <v>673</v>
      </c>
      <c r="C730" s="201">
        <v>26</v>
      </c>
      <c r="D730" s="199">
        <v>21460</v>
      </c>
    </row>
    <row r="731" spans="1:4" x14ac:dyDescent="0.25">
      <c r="A731" s="20" t="s">
        <v>135</v>
      </c>
      <c r="B731" s="33" t="s">
        <v>251</v>
      </c>
      <c r="C731" s="201">
        <v>17</v>
      </c>
      <c r="D731" s="199">
        <v>13273</v>
      </c>
    </row>
    <row r="732" spans="1:4" x14ac:dyDescent="0.25">
      <c r="A732" s="26" t="s">
        <v>136</v>
      </c>
      <c r="B732" s="89" t="s">
        <v>252</v>
      </c>
      <c r="C732" s="201">
        <v>9</v>
      </c>
      <c r="D732" s="199">
        <v>36924</v>
      </c>
    </row>
    <row r="735" spans="1:4" s="29" customFormat="1" ht="15.75" x14ac:dyDescent="0.25">
      <c r="A735" s="10" t="s">
        <v>733</v>
      </c>
      <c r="B735" s="10"/>
      <c r="C735" s="10"/>
      <c r="D735" s="96"/>
    </row>
    <row r="736" spans="1:4" s="29" customFormat="1" x14ac:dyDescent="0.25">
      <c r="A736" s="11" t="s">
        <v>128</v>
      </c>
      <c r="B736" s="11"/>
      <c r="C736" s="97"/>
      <c r="D736" s="96"/>
    </row>
    <row r="737" spans="1:4" s="29" customFormat="1" ht="75" customHeight="1" x14ac:dyDescent="0.25">
      <c r="A737" s="13" t="s">
        <v>550</v>
      </c>
      <c r="B737" s="13"/>
      <c r="C737" s="13"/>
      <c r="D737" s="96"/>
    </row>
    <row r="739" spans="1:4" s="29" customFormat="1" x14ac:dyDescent="0.25">
      <c r="A739" s="20"/>
      <c r="B739" s="9" t="s">
        <v>29</v>
      </c>
      <c r="C739" s="9"/>
      <c r="D739" s="96"/>
    </row>
    <row r="740" spans="1:4" s="29" customFormat="1" x14ac:dyDescent="0.25">
      <c r="A740" s="20"/>
      <c r="B740" s="25" t="s">
        <v>131</v>
      </c>
      <c r="C740" s="110"/>
      <c r="D740" s="96"/>
    </row>
    <row r="741" spans="1:4" s="29" customFormat="1" x14ac:dyDescent="0.25">
      <c r="A741" s="20"/>
      <c r="B741" s="11" t="s">
        <v>479</v>
      </c>
      <c r="C741" s="11"/>
      <c r="D741" s="96"/>
    </row>
    <row r="742" spans="1:4" s="29" customFormat="1" x14ac:dyDescent="0.25">
      <c r="A742" s="20"/>
      <c r="B742" s="25" t="s">
        <v>132</v>
      </c>
      <c r="C742" s="110"/>
      <c r="D742" s="96"/>
    </row>
    <row r="743" spans="1:4" s="29" customFormat="1" x14ac:dyDescent="0.25">
      <c r="A743" s="20"/>
      <c r="B743" s="11" t="s">
        <v>478</v>
      </c>
      <c r="C743" s="11"/>
      <c r="D743" s="96"/>
    </row>
    <row r="744" spans="1:4" s="29" customFormat="1" x14ac:dyDescent="0.25">
      <c r="A744" s="20"/>
      <c r="B744" s="176" t="s">
        <v>636</v>
      </c>
      <c r="C744" s="110"/>
      <c r="D744" s="96"/>
    </row>
    <row r="745" spans="1:4" s="29" customFormat="1" x14ac:dyDescent="0.25">
      <c r="A745" s="20"/>
      <c r="B745" s="11" t="s">
        <v>31</v>
      </c>
      <c r="C745" s="11"/>
      <c r="D745" s="96"/>
    </row>
    <row r="746" spans="1:4" s="29" customFormat="1" x14ac:dyDescent="0.25">
      <c r="A746" s="20"/>
      <c r="B746" s="25" t="s">
        <v>134</v>
      </c>
      <c r="C746" s="110"/>
      <c r="D746" s="96"/>
    </row>
    <row r="747" spans="1:4" s="29" customFormat="1" x14ac:dyDescent="0.25">
      <c r="A747" s="35" t="s">
        <v>145</v>
      </c>
      <c r="B747" s="54" t="s">
        <v>215</v>
      </c>
      <c r="C747" s="225">
        <v>4050</v>
      </c>
      <c r="D747" s="226">
        <v>380.92</v>
      </c>
    </row>
    <row r="748" spans="1:4" s="29" customFormat="1" x14ac:dyDescent="0.25">
      <c r="A748" s="35" t="s">
        <v>634</v>
      </c>
      <c r="B748" s="54" t="s">
        <v>81</v>
      </c>
      <c r="C748" s="225">
        <v>18100</v>
      </c>
      <c r="D748" s="226">
        <v>929.32</v>
      </c>
    </row>
    <row r="749" spans="1:4" s="29" customFormat="1" x14ac:dyDescent="0.25">
      <c r="A749" s="35" t="s">
        <v>691</v>
      </c>
      <c r="B749" s="54" t="s">
        <v>216</v>
      </c>
      <c r="C749" s="226"/>
      <c r="D749" s="226"/>
    </row>
    <row r="750" spans="1:4" s="29" customFormat="1" ht="30.75" customHeight="1" x14ac:dyDescent="0.25">
      <c r="A750" s="35" t="s">
        <v>138</v>
      </c>
      <c r="B750" s="132" t="s">
        <v>562</v>
      </c>
      <c r="C750" s="225">
        <v>1199</v>
      </c>
      <c r="D750" s="227">
        <v>3160.98</v>
      </c>
    </row>
    <row r="751" spans="1:4" s="29" customFormat="1" ht="30" x14ac:dyDescent="0.25">
      <c r="A751" s="35" t="s">
        <v>139</v>
      </c>
      <c r="B751" s="33" t="s">
        <v>477</v>
      </c>
      <c r="C751" s="225">
        <v>14565</v>
      </c>
      <c r="D751" s="224">
        <v>166</v>
      </c>
    </row>
    <row r="752" spans="1:4" s="29" customFormat="1" x14ac:dyDescent="0.25">
      <c r="A752" s="20"/>
      <c r="C752" s="97"/>
      <c r="D752" s="96"/>
    </row>
    <row r="753" spans="1:4" s="29" customFormat="1" x14ac:dyDescent="0.25">
      <c r="A753" s="20"/>
      <c r="B753" s="9" t="s">
        <v>32</v>
      </c>
      <c r="C753" s="9"/>
      <c r="D753" s="96"/>
    </row>
    <row r="754" spans="1:4" s="29" customFormat="1" x14ac:dyDescent="0.25">
      <c r="A754" s="20"/>
      <c r="B754" s="25" t="s">
        <v>131</v>
      </c>
      <c r="C754" s="110"/>
      <c r="D754" s="96"/>
    </row>
    <row r="755" spans="1:4" s="29" customFormat="1" ht="15" customHeight="1" x14ac:dyDescent="0.25">
      <c r="A755" s="20"/>
      <c r="B755" s="11" t="s">
        <v>476</v>
      </c>
      <c r="C755" s="11"/>
      <c r="D755" s="11"/>
    </row>
    <row r="756" spans="1:4" s="29" customFormat="1" x14ac:dyDescent="0.25">
      <c r="A756" s="20"/>
      <c r="B756" s="25" t="s">
        <v>132</v>
      </c>
      <c r="C756" s="110"/>
      <c r="D756" s="96"/>
    </row>
    <row r="757" spans="1:4" s="29" customFormat="1" x14ac:dyDescent="0.25">
      <c r="A757" s="20"/>
      <c r="B757" s="11" t="s">
        <v>475</v>
      </c>
      <c r="C757" s="11"/>
      <c r="D757" s="96"/>
    </row>
    <row r="758" spans="1:4" s="29" customFormat="1" x14ac:dyDescent="0.25">
      <c r="A758" s="20"/>
      <c r="B758" s="176" t="s">
        <v>636</v>
      </c>
      <c r="C758" s="110"/>
      <c r="D758" s="96"/>
    </row>
    <row r="759" spans="1:4" s="29" customFormat="1" x14ac:dyDescent="0.25">
      <c r="A759" s="20"/>
      <c r="B759" s="11" t="s">
        <v>474</v>
      </c>
      <c r="C759" s="11"/>
      <c r="D759" s="96"/>
    </row>
    <row r="760" spans="1:4" s="29" customFormat="1" x14ac:dyDescent="0.25">
      <c r="A760" s="20"/>
      <c r="B760" s="25" t="s">
        <v>134</v>
      </c>
      <c r="C760" s="110"/>
      <c r="D760" s="96"/>
    </row>
    <row r="761" spans="1:4" s="29" customFormat="1" x14ac:dyDescent="0.25">
      <c r="A761" s="35" t="s">
        <v>145</v>
      </c>
      <c r="B761" s="175" t="s">
        <v>305</v>
      </c>
      <c r="C761" s="97"/>
      <c r="D761" s="96"/>
    </row>
    <row r="762" spans="1:4" s="29" customFormat="1" x14ac:dyDescent="0.25">
      <c r="A762" s="35" t="s">
        <v>135</v>
      </c>
      <c r="B762" s="175" t="s">
        <v>82</v>
      </c>
      <c r="C762" s="100">
        <v>213</v>
      </c>
      <c r="D762" s="138">
        <v>31.4</v>
      </c>
    </row>
    <row r="763" spans="1:4" s="29" customFormat="1" x14ac:dyDescent="0.25">
      <c r="A763" s="35" t="s">
        <v>136</v>
      </c>
      <c r="B763" s="175" t="s">
        <v>83</v>
      </c>
      <c r="C763" s="100">
        <v>7200</v>
      </c>
      <c r="D763" s="138">
        <v>46.38</v>
      </c>
    </row>
    <row r="764" spans="1:4" s="29" customFormat="1" x14ac:dyDescent="0.25">
      <c r="A764" s="35" t="s">
        <v>137</v>
      </c>
      <c r="B764" s="210" t="s">
        <v>620</v>
      </c>
      <c r="C764" s="100">
        <v>48</v>
      </c>
      <c r="D764" s="138">
        <v>1765</v>
      </c>
    </row>
    <row r="765" spans="1:4" s="29" customFormat="1" ht="30" x14ac:dyDescent="0.25">
      <c r="A765" s="62" t="s">
        <v>146</v>
      </c>
      <c r="B765" s="210" t="s">
        <v>563</v>
      </c>
      <c r="C765" s="100">
        <v>105</v>
      </c>
      <c r="D765" s="138">
        <v>312</v>
      </c>
    </row>
    <row r="766" spans="1:4" s="29" customFormat="1" ht="30" x14ac:dyDescent="0.25">
      <c r="A766" s="62" t="s">
        <v>54</v>
      </c>
      <c r="B766" s="210" t="s">
        <v>570</v>
      </c>
      <c r="C766" s="100">
        <v>79145</v>
      </c>
      <c r="D766" s="120">
        <v>13.45</v>
      </c>
    </row>
    <row r="767" spans="1:4" s="29" customFormat="1" x14ac:dyDescent="0.25">
      <c r="A767" s="35" t="s">
        <v>634</v>
      </c>
      <c r="B767" s="175" t="s">
        <v>217</v>
      </c>
      <c r="C767" s="100"/>
      <c r="D767" s="100"/>
    </row>
    <row r="768" spans="1:4" s="29" customFormat="1" ht="18" customHeight="1" x14ac:dyDescent="0.25">
      <c r="A768" s="35" t="s">
        <v>49</v>
      </c>
      <c r="B768" s="56" t="s">
        <v>253</v>
      </c>
      <c r="C768" s="100">
        <v>709</v>
      </c>
      <c r="D768" s="120">
        <v>30.31</v>
      </c>
    </row>
    <row r="769" spans="1:4" s="29" customFormat="1" x14ac:dyDescent="0.25">
      <c r="A769" s="35" t="s">
        <v>50</v>
      </c>
      <c r="B769" s="175" t="s">
        <v>513</v>
      </c>
      <c r="C769" s="100">
        <v>7380</v>
      </c>
      <c r="D769" s="120">
        <v>284.57</v>
      </c>
    </row>
    <row r="770" spans="1:4" s="29" customFormat="1" ht="30" x14ac:dyDescent="0.25">
      <c r="A770" s="35" t="s">
        <v>51</v>
      </c>
      <c r="B770" s="175" t="s">
        <v>286</v>
      </c>
      <c r="C770" s="100">
        <v>3590570</v>
      </c>
      <c r="D770" s="228" t="s">
        <v>830</v>
      </c>
    </row>
    <row r="771" spans="1:4" s="29" customFormat="1" x14ac:dyDescent="0.25">
      <c r="A771" s="35" t="s">
        <v>187</v>
      </c>
      <c r="B771" s="175" t="s">
        <v>255</v>
      </c>
      <c r="C771" s="100">
        <v>578</v>
      </c>
      <c r="D771" s="120">
        <v>4041.92</v>
      </c>
    </row>
    <row r="772" spans="1:4" s="29" customFormat="1" ht="27.75" customHeight="1" x14ac:dyDescent="0.25">
      <c r="A772" s="35" t="s">
        <v>218</v>
      </c>
      <c r="B772" s="175" t="s">
        <v>621</v>
      </c>
      <c r="C772" s="100">
        <v>365570</v>
      </c>
      <c r="D772" s="120">
        <v>3.38</v>
      </c>
    </row>
    <row r="773" spans="1:4" s="29" customFormat="1" ht="30" x14ac:dyDescent="0.25">
      <c r="A773" s="35" t="s">
        <v>219</v>
      </c>
      <c r="B773" s="175" t="s">
        <v>261</v>
      </c>
      <c r="C773" s="100">
        <v>11800</v>
      </c>
      <c r="D773" s="228" t="s">
        <v>831</v>
      </c>
    </row>
    <row r="774" spans="1:4" s="29" customFormat="1" x14ac:dyDescent="0.25">
      <c r="A774" s="35"/>
      <c r="B774" s="175"/>
      <c r="C774" s="97"/>
      <c r="D774" s="96"/>
    </row>
    <row r="775" spans="1:4" s="29" customFormat="1" x14ac:dyDescent="0.25">
      <c r="A775" s="20"/>
      <c r="B775" s="37" t="s">
        <v>166</v>
      </c>
      <c r="C775" s="97"/>
      <c r="D775" s="96"/>
    </row>
    <row r="776" spans="1:4" s="29" customFormat="1" x14ac:dyDescent="0.25">
      <c r="A776" s="20"/>
      <c r="B776" s="25" t="s">
        <v>131</v>
      </c>
      <c r="C776" s="97"/>
      <c r="D776" s="96"/>
    </row>
    <row r="777" spans="1:4" s="29" customFormat="1" x14ac:dyDescent="0.25">
      <c r="A777" s="20"/>
      <c r="B777" s="11" t="s">
        <v>220</v>
      </c>
      <c r="C777" s="11"/>
      <c r="D777" s="96"/>
    </row>
    <row r="778" spans="1:4" s="29" customFormat="1" x14ac:dyDescent="0.25">
      <c r="A778" s="20"/>
      <c r="B778" s="339"/>
      <c r="C778" s="339"/>
      <c r="D778" s="96"/>
    </row>
    <row r="779" spans="1:4" s="29" customFormat="1" x14ac:dyDescent="0.25">
      <c r="A779" s="20"/>
      <c r="B779" s="339"/>
      <c r="C779" s="339"/>
      <c r="D779" s="96"/>
    </row>
    <row r="780" spans="1:4" s="29" customFormat="1" x14ac:dyDescent="0.25">
      <c r="A780" s="20"/>
      <c r="B780" s="25" t="s">
        <v>132</v>
      </c>
      <c r="C780" s="97"/>
      <c r="D780" s="96"/>
    </row>
    <row r="781" spans="1:4" s="29" customFormat="1" x14ac:dyDescent="0.25">
      <c r="A781" s="20"/>
      <c r="B781" s="1" t="s">
        <v>167</v>
      </c>
      <c r="C781" s="1"/>
      <c r="D781" s="96"/>
    </row>
    <row r="782" spans="1:4" s="29" customFormat="1" x14ac:dyDescent="0.25">
      <c r="A782" s="20"/>
      <c r="B782" s="176" t="s">
        <v>636</v>
      </c>
      <c r="C782" s="97"/>
      <c r="D782" s="96"/>
    </row>
    <row r="783" spans="1:4" s="29" customFormat="1" x14ac:dyDescent="0.25">
      <c r="A783" s="20"/>
      <c r="B783" s="29" t="s">
        <v>42</v>
      </c>
      <c r="C783" s="97"/>
      <c r="D783" s="96"/>
    </row>
    <row r="784" spans="1:4" s="29" customFormat="1" x14ac:dyDescent="0.25">
      <c r="A784" s="35"/>
      <c r="B784" s="25" t="s">
        <v>15</v>
      </c>
      <c r="C784" s="111"/>
      <c r="D784" s="96"/>
    </row>
    <row r="785" spans="1:4" s="29" customFormat="1" x14ac:dyDescent="0.25">
      <c r="A785" s="20" t="s">
        <v>145</v>
      </c>
      <c r="B785" s="33" t="s">
        <v>221</v>
      </c>
      <c r="C785" s="97">
        <v>5000</v>
      </c>
      <c r="D785" s="120">
        <v>3606</v>
      </c>
    </row>
    <row r="786" spans="1:4" s="29" customFormat="1" x14ac:dyDescent="0.25">
      <c r="A786" s="20"/>
      <c r="C786" s="97"/>
      <c r="D786" s="96"/>
    </row>
    <row r="787" spans="1:4" s="29" customFormat="1" x14ac:dyDescent="0.25">
      <c r="A787" s="20"/>
      <c r="B787" s="9" t="s">
        <v>745</v>
      </c>
      <c r="C787" s="9"/>
      <c r="D787" s="96"/>
    </row>
    <row r="788" spans="1:4" s="29" customFormat="1" x14ac:dyDescent="0.25">
      <c r="A788" s="20"/>
      <c r="B788" s="25" t="s">
        <v>131</v>
      </c>
      <c r="C788" s="110"/>
      <c r="D788" s="96"/>
    </row>
    <row r="789" spans="1:4" s="29" customFormat="1" ht="42.75" customHeight="1" x14ac:dyDescent="0.25">
      <c r="A789" s="20"/>
      <c r="B789" s="11" t="s">
        <v>201</v>
      </c>
      <c r="C789" s="11"/>
      <c r="D789" s="96"/>
    </row>
    <row r="790" spans="1:4" s="29" customFormat="1" x14ac:dyDescent="0.25">
      <c r="A790" s="20"/>
      <c r="B790" s="25" t="s">
        <v>132</v>
      </c>
      <c r="C790" s="110"/>
      <c r="D790" s="96"/>
    </row>
    <row r="791" spans="1:4" s="29" customFormat="1" ht="29.25" customHeight="1" x14ac:dyDescent="0.25">
      <c r="A791" s="20"/>
      <c r="B791" s="11" t="s">
        <v>120</v>
      </c>
      <c r="C791" s="11"/>
      <c r="D791" s="96"/>
    </row>
    <row r="792" spans="1:4" s="29" customFormat="1" x14ac:dyDescent="0.25">
      <c r="A792" s="20"/>
      <c r="B792" s="176" t="s">
        <v>636</v>
      </c>
      <c r="C792" s="110"/>
      <c r="D792" s="96"/>
    </row>
    <row r="793" spans="1:4" s="29" customFormat="1" x14ac:dyDescent="0.25">
      <c r="A793" s="20"/>
      <c r="B793" s="33" t="s">
        <v>181</v>
      </c>
      <c r="C793" s="110"/>
      <c r="D793" s="96"/>
    </row>
    <row r="794" spans="1:4" s="29" customFormat="1" x14ac:dyDescent="0.25">
      <c r="A794" s="20"/>
      <c r="B794" s="25" t="s">
        <v>15</v>
      </c>
      <c r="C794" s="110"/>
      <c r="D794" s="96"/>
    </row>
    <row r="795" spans="1:4" s="29" customFormat="1" x14ac:dyDescent="0.25">
      <c r="A795" s="20" t="s">
        <v>145</v>
      </c>
      <c r="B795" s="33" t="s">
        <v>256</v>
      </c>
      <c r="C795" s="97">
        <v>206</v>
      </c>
      <c r="D795" s="229">
        <v>75.58</v>
      </c>
    </row>
    <row r="796" spans="1:4" s="29" customFormat="1" x14ac:dyDescent="0.25">
      <c r="A796" s="20"/>
      <c r="C796" s="97"/>
      <c r="D796" s="96"/>
    </row>
    <row r="797" spans="1:4" s="23" customFormat="1" x14ac:dyDescent="0.25">
      <c r="A797" s="35"/>
      <c r="B797" s="9" t="s">
        <v>275</v>
      </c>
      <c r="C797" s="9"/>
      <c r="D797" s="96"/>
    </row>
    <row r="798" spans="1:4" s="23" customFormat="1" x14ac:dyDescent="0.25">
      <c r="A798" s="35"/>
      <c r="B798" s="25" t="s">
        <v>131</v>
      </c>
      <c r="C798" s="111"/>
      <c r="D798" s="96"/>
    </row>
    <row r="799" spans="1:4" s="23" customFormat="1" x14ac:dyDescent="0.25">
      <c r="A799" s="35"/>
      <c r="B799" s="11" t="s">
        <v>264</v>
      </c>
      <c r="C799" s="11"/>
      <c r="D799" s="96"/>
    </row>
    <row r="800" spans="1:4" s="23" customFormat="1" x14ac:dyDescent="0.25">
      <c r="A800" s="35"/>
      <c r="B800" s="25" t="s">
        <v>132</v>
      </c>
      <c r="C800" s="111"/>
      <c r="D800" s="96"/>
    </row>
    <row r="801" spans="1:4" s="23" customFormat="1" ht="63.75" customHeight="1" x14ac:dyDescent="0.25">
      <c r="A801" s="35"/>
      <c r="B801" s="11" t="s">
        <v>674</v>
      </c>
      <c r="C801" s="11"/>
      <c r="D801" s="11"/>
    </row>
    <row r="802" spans="1:4" s="23" customFormat="1" x14ac:dyDescent="0.25">
      <c r="A802" s="35"/>
      <c r="B802" s="176" t="s">
        <v>636</v>
      </c>
      <c r="C802" s="111"/>
      <c r="D802" s="96"/>
    </row>
    <row r="803" spans="1:4" s="23" customFormat="1" x14ac:dyDescent="0.25">
      <c r="A803" s="35"/>
      <c r="B803" s="33" t="s">
        <v>278</v>
      </c>
      <c r="C803" s="111"/>
      <c r="D803" s="96"/>
    </row>
    <row r="804" spans="1:4" s="23" customFormat="1" x14ac:dyDescent="0.25">
      <c r="A804" s="35"/>
      <c r="B804" s="25" t="s">
        <v>134</v>
      </c>
      <c r="C804" s="111"/>
      <c r="D804" s="96"/>
    </row>
    <row r="805" spans="1:4" s="180" customFormat="1" ht="30.75" customHeight="1" x14ac:dyDescent="0.25">
      <c r="A805" s="20" t="s">
        <v>145</v>
      </c>
      <c r="B805" s="33" t="s">
        <v>662</v>
      </c>
      <c r="C805" s="100">
        <v>66</v>
      </c>
      <c r="D805" s="120">
        <v>42.98</v>
      </c>
    </row>
    <row r="806" spans="1:4" s="180" customFormat="1" x14ac:dyDescent="0.25">
      <c r="A806" s="20" t="s">
        <v>634</v>
      </c>
      <c r="B806" s="33" t="s">
        <v>266</v>
      </c>
      <c r="C806" s="100">
        <v>10</v>
      </c>
      <c r="D806" s="120">
        <v>3492.4</v>
      </c>
    </row>
    <row r="807" spans="1:4" s="180" customFormat="1" ht="30" x14ac:dyDescent="0.25">
      <c r="A807" s="20" t="s">
        <v>691</v>
      </c>
      <c r="B807" s="33" t="s">
        <v>99</v>
      </c>
      <c r="C807" s="100">
        <v>24</v>
      </c>
      <c r="D807" s="120">
        <v>70.08</v>
      </c>
    </row>
    <row r="808" spans="1:4" s="29" customFormat="1" ht="30" x14ac:dyDescent="0.25">
      <c r="A808" s="20" t="s">
        <v>692</v>
      </c>
      <c r="B808" s="33" t="s">
        <v>485</v>
      </c>
      <c r="C808" s="100">
        <v>4</v>
      </c>
      <c r="D808" s="120">
        <v>177.65</v>
      </c>
    </row>
    <row r="809" spans="1:4" s="29" customFormat="1" x14ac:dyDescent="0.25">
      <c r="A809" s="20"/>
      <c r="B809" s="33"/>
      <c r="C809" s="100"/>
      <c r="D809" s="230"/>
    </row>
    <row r="810" spans="1:4" s="29" customFormat="1" x14ac:dyDescent="0.25">
      <c r="A810" s="20"/>
      <c r="B810" s="50" t="s">
        <v>90</v>
      </c>
      <c r="C810" s="110"/>
      <c r="D810" s="96"/>
    </row>
    <row r="811" spans="1:4" s="29" customFormat="1" x14ac:dyDescent="0.25">
      <c r="A811" s="20"/>
      <c r="B811" s="25" t="s">
        <v>131</v>
      </c>
      <c r="C811" s="110"/>
      <c r="D811" s="96"/>
    </row>
    <row r="812" spans="1:4" s="29" customFormat="1" x14ac:dyDescent="0.25">
      <c r="A812" s="20"/>
      <c r="B812" s="11" t="s">
        <v>551</v>
      </c>
      <c r="C812" s="11"/>
      <c r="D812" s="96"/>
    </row>
    <row r="813" spans="1:4" s="29" customFormat="1" x14ac:dyDescent="0.25">
      <c r="A813" s="20"/>
      <c r="B813" s="25" t="s">
        <v>132</v>
      </c>
      <c r="C813" s="110"/>
      <c r="D813" s="96"/>
    </row>
    <row r="814" spans="1:4" s="29" customFormat="1" ht="29.25" customHeight="1" x14ac:dyDescent="0.25">
      <c r="A814" s="20"/>
      <c r="B814" s="11" t="s">
        <v>121</v>
      </c>
      <c r="C814" s="11"/>
      <c r="D814" s="96"/>
    </row>
    <row r="815" spans="1:4" s="29" customFormat="1" x14ac:dyDescent="0.25">
      <c r="A815" s="20"/>
      <c r="B815" s="176" t="s">
        <v>636</v>
      </c>
      <c r="C815" s="110"/>
      <c r="D815" s="96"/>
    </row>
    <row r="816" spans="1:4" s="29" customFormat="1" ht="15" customHeight="1" x14ac:dyDescent="0.25">
      <c r="A816" s="20"/>
      <c r="B816" s="11" t="s">
        <v>37</v>
      </c>
      <c r="C816" s="11"/>
      <c r="D816" s="11"/>
    </row>
    <row r="817" spans="1:4" s="29" customFormat="1" x14ac:dyDescent="0.25">
      <c r="A817" s="20"/>
      <c r="B817" s="25" t="s">
        <v>15</v>
      </c>
      <c r="C817" s="110"/>
      <c r="D817" s="96"/>
    </row>
    <row r="818" spans="1:4" s="29" customFormat="1" x14ac:dyDescent="0.25">
      <c r="A818" s="20" t="s">
        <v>145</v>
      </c>
      <c r="B818" s="29" t="s">
        <v>100</v>
      </c>
      <c r="C818" s="224">
        <f>318+193+100</f>
        <v>611</v>
      </c>
      <c r="D818" s="229">
        <v>50.7</v>
      </c>
    </row>
    <row r="819" spans="1:4" s="29" customFormat="1" x14ac:dyDescent="0.25">
      <c r="A819" s="20"/>
      <c r="C819" s="97"/>
      <c r="D819" s="96"/>
    </row>
    <row r="820" spans="1:4" s="29" customFormat="1" x14ac:dyDescent="0.25">
      <c r="A820" s="20"/>
      <c r="B820" s="50" t="s">
        <v>71</v>
      </c>
      <c r="C820" s="110"/>
      <c r="D820" s="96"/>
    </row>
    <row r="821" spans="1:4" s="29" customFormat="1" x14ac:dyDescent="0.25">
      <c r="A821" s="20"/>
      <c r="B821" s="25" t="s">
        <v>131</v>
      </c>
      <c r="C821" s="110"/>
      <c r="D821" s="96"/>
    </row>
    <row r="822" spans="1:4" s="29" customFormat="1" ht="27.75" customHeight="1" x14ac:dyDescent="0.25">
      <c r="A822" s="20"/>
      <c r="B822" s="33" t="s">
        <v>551</v>
      </c>
      <c r="C822" s="111"/>
      <c r="D822" s="96"/>
    </row>
    <row r="823" spans="1:4" s="29" customFormat="1" x14ac:dyDescent="0.25">
      <c r="A823" s="20"/>
      <c r="B823" s="25" t="s">
        <v>132</v>
      </c>
      <c r="C823" s="110"/>
      <c r="D823" s="96"/>
    </row>
    <row r="824" spans="1:4" s="29" customFormat="1" ht="30" customHeight="1" x14ac:dyDescent="0.25">
      <c r="A824" s="20"/>
      <c r="B824" s="11" t="s">
        <v>121</v>
      </c>
      <c r="C824" s="11"/>
      <c r="D824" s="96"/>
    </row>
    <row r="825" spans="1:4" s="29" customFormat="1" x14ac:dyDescent="0.25">
      <c r="A825" s="20"/>
      <c r="B825" s="176" t="s">
        <v>636</v>
      </c>
      <c r="C825" s="110"/>
      <c r="D825" s="96"/>
    </row>
    <row r="826" spans="1:4" s="29" customFormat="1" ht="29.25" customHeight="1" x14ac:dyDescent="0.25">
      <c r="A826" s="20"/>
      <c r="B826" s="11" t="s">
        <v>38</v>
      </c>
      <c r="C826" s="11"/>
      <c r="D826" s="96"/>
    </row>
    <row r="827" spans="1:4" s="29" customFormat="1" x14ac:dyDescent="0.25">
      <c r="A827" s="20"/>
      <c r="B827" s="25" t="s">
        <v>134</v>
      </c>
      <c r="C827" s="110"/>
      <c r="D827" s="96"/>
    </row>
    <row r="828" spans="1:4" s="29" customFormat="1" x14ac:dyDescent="0.25">
      <c r="A828" s="20" t="s">
        <v>145</v>
      </c>
      <c r="B828" s="231" t="s">
        <v>440</v>
      </c>
      <c r="C828" s="224">
        <v>530</v>
      </c>
      <c r="D828" s="229">
        <v>25.86</v>
      </c>
    </row>
    <row r="829" spans="1:4" s="29" customFormat="1" ht="30" x14ac:dyDescent="0.25">
      <c r="A829" s="20" t="s">
        <v>634</v>
      </c>
      <c r="B829" s="231" t="s">
        <v>514</v>
      </c>
      <c r="C829" s="224">
        <v>550</v>
      </c>
      <c r="D829" s="232">
        <v>500</v>
      </c>
    </row>
    <row r="830" spans="1:4" s="29" customFormat="1" ht="30" x14ac:dyDescent="0.25">
      <c r="A830" s="20" t="s">
        <v>691</v>
      </c>
      <c r="B830" s="231" t="s">
        <v>515</v>
      </c>
      <c r="C830" s="224">
        <v>500</v>
      </c>
      <c r="D830" s="232">
        <v>800</v>
      </c>
    </row>
    <row r="831" spans="1:4" s="29" customFormat="1" x14ac:dyDescent="0.25">
      <c r="A831" s="20"/>
      <c r="B831" s="33"/>
      <c r="C831" s="97"/>
      <c r="D831" s="96"/>
    </row>
    <row r="832" spans="1:4" s="29" customFormat="1" x14ac:dyDescent="0.25">
      <c r="A832" s="20"/>
      <c r="B832" s="177" t="s">
        <v>152</v>
      </c>
      <c r="C832" s="110"/>
      <c r="D832" s="96"/>
    </row>
    <row r="833" spans="1:4" s="29" customFormat="1" x14ac:dyDescent="0.25">
      <c r="A833" s="20"/>
      <c r="B833" s="25" t="s">
        <v>131</v>
      </c>
      <c r="C833" s="110"/>
      <c r="D833" s="96"/>
    </row>
    <row r="834" spans="1:4" s="29" customFormat="1" ht="29.25" customHeight="1" x14ac:dyDescent="0.25">
      <c r="A834" s="20"/>
      <c r="B834" s="11" t="s">
        <v>552</v>
      </c>
      <c r="C834" s="11"/>
      <c r="D834" s="96"/>
    </row>
    <row r="835" spans="1:4" s="29" customFormat="1" x14ac:dyDescent="0.25">
      <c r="A835" s="20"/>
      <c r="B835" s="25" t="s">
        <v>132</v>
      </c>
      <c r="C835" s="110"/>
      <c r="D835" s="96"/>
    </row>
    <row r="836" spans="1:4" s="29" customFormat="1" ht="28.5" customHeight="1" x14ac:dyDescent="0.25">
      <c r="A836" s="20"/>
      <c r="B836" s="11" t="s">
        <v>123</v>
      </c>
      <c r="C836" s="11"/>
      <c r="D836" s="96"/>
    </row>
    <row r="837" spans="1:4" s="29" customFormat="1" x14ac:dyDescent="0.25">
      <c r="A837" s="20"/>
      <c r="B837" s="176" t="s">
        <v>636</v>
      </c>
      <c r="C837" s="110"/>
      <c r="D837" s="96"/>
    </row>
    <row r="838" spans="1:4" s="29" customFormat="1" x14ac:dyDescent="0.25">
      <c r="A838" s="20"/>
      <c r="B838" s="11" t="s">
        <v>206</v>
      </c>
      <c r="C838" s="11"/>
      <c r="D838" s="96"/>
    </row>
    <row r="839" spans="1:4" s="29" customFormat="1" x14ac:dyDescent="0.25">
      <c r="A839" s="20"/>
      <c r="B839" s="25" t="s">
        <v>134</v>
      </c>
      <c r="C839" s="110"/>
      <c r="D839" s="96"/>
    </row>
    <row r="840" spans="1:4" s="29" customFormat="1" x14ac:dyDescent="0.25">
      <c r="A840" s="20" t="s">
        <v>145</v>
      </c>
      <c r="B840" s="178" t="s">
        <v>101</v>
      </c>
      <c r="C840" s="224">
        <v>260</v>
      </c>
      <c r="D840" s="229">
        <v>19.03</v>
      </c>
    </row>
    <row r="841" spans="1:4" s="29" customFormat="1" x14ac:dyDescent="0.25">
      <c r="A841" s="20" t="s">
        <v>634</v>
      </c>
      <c r="B841" s="175" t="s">
        <v>288</v>
      </c>
      <c r="C841" s="224">
        <v>100</v>
      </c>
      <c r="D841" s="229">
        <v>13.1</v>
      </c>
    </row>
    <row r="842" spans="1:4" s="29" customFormat="1" x14ac:dyDescent="0.25">
      <c r="A842" s="20" t="s">
        <v>691</v>
      </c>
      <c r="B842" s="175" t="s">
        <v>39</v>
      </c>
      <c r="C842" s="122">
        <f>2004*2</f>
        <v>4008</v>
      </c>
      <c r="D842" s="229">
        <v>42.93</v>
      </c>
    </row>
    <row r="843" spans="1:4" s="29" customFormat="1" x14ac:dyDescent="0.25">
      <c r="A843" s="20"/>
      <c r="C843" s="97"/>
      <c r="D843" s="96"/>
    </row>
    <row r="844" spans="1:4" s="29" customFormat="1" x14ac:dyDescent="0.25">
      <c r="A844" s="20"/>
      <c r="B844" s="9" t="s">
        <v>91</v>
      </c>
      <c r="C844" s="9"/>
      <c r="D844" s="96"/>
    </row>
    <row r="845" spans="1:4" s="29" customFormat="1" x14ac:dyDescent="0.25">
      <c r="A845" s="20"/>
      <c r="B845" s="25" t="s">
        <v>131</v>
      </c>
      <c r="C845" s="110"/>
      <c r="D845" s="96"/>
    </row>
    <row r="846" spans="1:4" s="29" customFormat="1" ht="27.75" customHeight="1" x14ac:dyDescent="0.25">
      <c r="A846" s="20"/>
      <c r="B846" s="11" t="s">
        <v>552</v>
      </c>
      <c r="C846" s="11"/>
      <c r="D846" s="96"/>
    </row>
    <row r="847" spans="1:4" s="29" customFormat="1" x14ac:dyDescent="0.25">
      <c r="A847" s="20"/>
      <c r="B847" s="25" t="s">
        <v>132</v>
      </c>
      <c r="C847" s="110"/>
      <c r="D847" s="96"/>
    </row>
    <row r="848" spans="1:4" s="29" customFormat="1" ht="29.25" customHeight="1" x14ac:dyDescent="0.25">
      <c r="A848" s="20"/>
      <c r="B848" s="11" t="s">
        <v>516</v>
      </c>
      <c r="C848" s="11"/>
      <c r="D848" s="96"/>
    </row>
    <row r="849" spans="1:4" s="29" customFormat="1" x14ac:dyDescent="0.25">
      <c r="A849" s="20"/>
      <c r="B849" s="176" t="s">
        <v>636</v>
      </c>
      <c r="C849" s="110"/>
      <c r="D849" s="96"/>
    </row>
    <row r="850" spans="1:4" s="29" customFormat="1" ht="32.25" customHeight="1" x14ac:dyDescent="0.25">
      <c r="A850" s="20"/>
      <c r="B850" s="11" t="s">
        <v>840</v>
      </c>
      <c r="C850" s="11"/>
      <c r="D850" s="96"/>
    </row>
    <row r="851" spans="1:4" s="29" customFormat="1" x14ac:dyDescent="0.25">
      <c r="A851" s="20"/>
      <c r="B851" s="25" t="s">
        <v>134</v>
      </c>
      <c r="C851" s="110"/>
      <c r="D851" s="96"/>
    </row>
    <row r="852" spans="1:4" s="29" customFormat="1" x14ac:dyDescent="0.25">
      <c r="A852" s="20" t="s">
        <v>145</v>
      </c>
      <c r="B852" s="175" t="s">
        <v>102</v>
      </c>
      <c r="C852" s="95">
        <v>392</v>
      </c>
      <c r="D852" s="138">
        <v>14.73</v>
      </c>
    </row>
    <row r="853" spans="1:4" s="29" customFormat="1" x14ac:dyDescent="0.25">
      <c r="A853" s="20" t="s">
        <v>634</v>
      </c>
      <c r="B853" s="175" t="s">
        <v>0</v>
      </c>
      <c r="C853" s="100">
        <v>161095</v>
      </c>
      <c r="D853" s="95">
        <v>1</v>
      </c>
    </row>
    <row r="854" spans="1:4" s="29" customFormat="1" x14ac:dyDescent="0.25">
      <c r="A854" s="20" t="s">
        <v>691</v>
      </c>
      <c r="B854" s="178" t="s">
        <v>103</v>
      </c>
      <c r="C854" s="233">
        <v>20</v>
      </c>
      <c r="D854" s="95">
        <v>15.38</v>
      </c>
    </row>
    <row r="855" spans="1:4" s="29" customFormat="1" ht="30.75" customHeight="1" x14ac:dyDescent="0.25">
      <c r="A855" s="20" t="s">
        <v>692</v>
      </c>
      <c r="B855" s="210" t="s">
        <v>222</v>
      </c>
      <c r="C855" s="95">
        <v>75</v>
      </c>
      <c r="D855" s="138">
        <v>27.67</v>
      </c>
    </row>
    <row r="856" spans="1:4" s="29" customFormat="1" ht="45" x14ac:dyDescent="0.25">
      <c r="A856" s="20" t="s">
        <v>693</v>
      </c>
      <c r="B856" s="56" t="s">
        <v>622</v>
      </c>
      <c r="C856" s="95">
        <v>20</v>
      </c>
      <c r="D856" s="138">
        <v>14.49</v>
      </c>
    </row>
    <row r="857" spans="1:4" s="29" customFormat="1" x14ac:dyDescent="0.25">
      <c r="A857" s="26" t="s">
        <v>694</v>
      </c>
      <c r="B857" s="57" t="s">
        <v>841</v>
      </c>
      <c r="C857" s="95">
        <v>68</v>
      </c>
      <c r="D857" s="138">
        <v>12.84</v>
      </c>
    </row>
    <row r="858" spans="1:4" s="29" customFormat="1" x14ac:dyDescent="0.25">
      <c r="A858" s="20" t="s">
        <v>695</v>
      </c>
      <c r="B858" s="179" t="s">
        <v>773</v>
      </c>
      <c r="C858" s="95">
        <v>64</v>
      </c>
      <c r="D858" s="138">
        <v>44</v>
      </c>
    </row>
    <row r="859" spans="1:4" s="29" customFormat="1" ht="30" x14ac:dyDescent="0.25">
      <c r="A859" s="20" t="s">
        <v>696</v>
      </c>
      <c r="B859" s="335" t="s">
        <v>842</v>
      </c>
      <c r="C859" s="95">
        <v>25</v>
      </c>
      <c r="D859" s="113">
        <v>1288</v>
      </c>
    </row>
    <row r="860" spans="1:4" s="29" customFormat="1" x14ac:dyDescent="0.25">
      <c r="A860" s="20"/>
      <c r="C860" s="97"/>
      <c r="D860" s="96"/>
    </row>
    <row r="861" spans="1:4" s="29" customFormat="1" x14ac:dyDescent="0.25">
      <c r="A861" s="20"/>
      <c r="B861" s="37" t="s">
        <v>164</v>
      </c>
      <c r="C861" s="97"/>
      <c r="D861" s="96"/>
    </row>
    <row r="862" spans="1:4" s="29" customFormat="1" x14ac:dyDescent="0.25">
      <c r="A862" s="20"/>
      <c r="B862" s="25" t="s">
        <v>131</v>
      </c>
      <c r="C862" s="110"/>
      <c r="D862" s="96"/>
    </row>
    <row r="863" spans="1:4" s="29" customFormat="1" x14ac:dyDescent="0.25">
      <c r="A863" s="20"/>
      <c r="B863" s="11" t="s">
        <v>647</v>
      </c>
      <c r="C863" s="11"/>
      <c r="D863" s="96"/>
    </row>
    <row r="864" spans="1:4" s="29" customFormat="1" x14ac:dyDescent="0.25">
      <c r="A864" s="20"/>
      <c r="B864" s="25" t="s">
        <v>132</v>
      </c>
      <c r="C864" s="110"/>
      <c r="D864" s="96"/>
    </row>
    <row r="865" spans="1:4" s="29" customFormat="1" ht="31.5" customHeight="1" x14ac:dyDescent="0.25">
      <c r="A865" s="20"/>
      <c r="B865" s="11" t="s">
        <v>517</v>
      </c>
      <c r="C865" s="11"/>
      <c r="D865" s="96"/>
    </row>
    <row r="866" spans="1:4" s="29" customFormat="1" x14ac:dyDescent="0.25">
      <c r="A866" s="20"/>
      <c r="B866" s="176" t="s">
        <v>636</v>
      </c>
      <c r="C866" s="110"/>
      <c r="D866" s="96"/>
    </row>
    <row r="867" spans="1:4" s="29" customFormat="1" x14ac:dyDescent="0.25">
      <c r="A867" s="20"/>
      <c r="B867" s="11" t="s">
        <v>223</v>
      </c>
      <c r="C867" s="11"/>
      <c r="D867" s="96"/>
    </row>
    <row r="868" spans="1:4" s="29" customFormat="1" x14ac:dyDescent="0.25">
      <c r="A868" s="20"/>
      <c r="B868" s="25" t="s">
        <v>134</v>
      </c>
      <c r="C868" s="110"/>
      <c r="D868" s="96"/>
    </row>
    <row r="869" spans="1:4" s="29" customFormat="1" x14ac:dyDescent="0.25">
      <c r="A869" s="20" t="s">
        <v>145</v>
      </c>
      <c r="B869" s="29" t="s">
        <v>553</v>
      </c>
      <c r="C869" s="211">
        <v>3000</v>
      </c>
      <c r="D869" s="181">
        <v>41.73</v>
      </c>
    </row>
    <row r="870" spans="1:4" s="29" customFormat="1" x14ac:dyDescent="0.25">
      <c r="A870" s="20" t="s">
        <v>634</v>
      </c>
      <c r="B870" s="178" t="s">
        <v>421</v>
      </c>
      <c r="C870" s="211">
        <v>2667</v>
      </c>
      <c r="D870" s="181">
        <v>3</v>
      </c>
    </row>
    <row r="871" spans="1:4" s="29" customFormat="1" x14ac:dyDescent="0.25">
      <c r="A871" s="20" t="s">
        <v>691</v>
      </c>
      <c r="B871" s="178" t="s">
        <v>422</v>
      </c>
      <c r="C871" s="211">
        <v>12000</v>
      </c>
      <c r="D871" s="181">
        <v>1</v>
      </c>
    </row>
    <row r="872" spans="1:4" s="29" customFormat="1" x14ac:dyDescent="0.25">
      <c r="A872" s="20" t="s">
        <v>692</v>
      </c>
      <c r="B872" s="33" t="s">
        <v>289</v>
      </c>
      <c r="C872" s="180">
        <v>2</v>
      </c>
      <c r="D872" s="90">
        <v>21500</v>
      </c>
    </row>
    <row r="873" spans="1:4" s="29" customFormat="1" ht="30" x14ac:dyDescent="0.25">
      <c r="A873" s="20" t="s">
        <v>693</v>
      </c>
      <c r="B873" s="33" t="s">
        <v>623</v>
      </c>
      <c r="C873" s="211">
        <v>5010</v>
      </c>
      <c r="D873" s="181">
        <v>99.59</v>
      </c>
    </row>
    <row r="874" spans="1:4" s="29" customFormat="1" x14ac:dyDescent="0.25">
      <c r="A874" s="20" t="s">
        <v>694</v>
      </c>
      <c r="B874" s="33" t="s">
        <v>43</v>
      </c>
      <c r="C874" s="211">
        <v>20000</v>
      </c>
      <c r="D874" s="181">
        <v>1.5</v>
      </c>
    </row>
    <row r="875" spans="1:4" s="29" customFormat="1" x14ac:dyDescent="0.25">
      <c r="A875" s="20"/>
      <c r="B875" s="57"/>
      <c r="C875" s="97"/>
      <c r="D875" s="96"/>
    </row>
    <row r="876" spans="1:4" s="29" customFormat="1" x14ac:dyDescent="0.25">
      <c r="A876" s="20"/>
      <c r="B876" s="9" t="s">
        <v>40</v>
      </c>
      <c r="C876" s="9"/>
      <c r="D876" s="96"/>
    </row>
    <row r="877" spans="1:4" s="29" customFormat="1" x14ac:dyDescent="0.25">
      <c r="A877" s="20"/>
      <c r="B877" s="25" t="s">
        <v>131</v>
      </c>
      <c r="C877" s="110"/>
      <c r="D877" s="96"/>
    </row>
    <row r="878" spans="1:4" s="29" customFormat="1" x14ac:dyDescent="0.25">
      <c r="A878" s="20"/>
      <c r="B878" s="11" t="s">
        <v>200</v>
      </c>
      <c r="C878" s="11"/>
      <c r="D878" s="96"/>
    </row>
    <row r="879" spans="1:4" s="29" customFormat="1" x14ac:dyDescent="0.25">
      <c r="A879" s="20"/>
      <c r="B879" s="25" t="s">
        <v>132</v>
      </c>
      <c r="C879" s="111"/>
      <c r="D879" s="96"/>
    </row>
    <row r="880" spans="1:4" s="29" customFormat="1" x14ac:dyDescent="0.25">
      <c r="A880" s="20"/>
      <c r="B880" s="11" t="s">
        <v>41</v>
      </c>
      <c r="C880" s="11"/>
      <c r="D880" s="96"/>
    </row>
    <row r="881" spans="1:4" s="29" customFormat="1" x14ac:dyDescent="0.25">
      <c r="A881" s="20"/>
      <c r="B881" s="176" t="s">
        <v>636</v>
      </c>
      <c r="C881" s="111"/>
      <c r="D881" s="96"/>
    </row>
    <row r="882" spans="1:4" s="29" customFormat="1" x14ac:dyDescent="0.25">
      <c r="A882" s="20"/>
      <c r="B882" s="11" t="s">
        <v>224</v>
      </c>
      <c r="C882" s="11"/>
      <c r="D882" s="96"/>
    </row>
    <row r="883" spans="1:4" s="29" customFormat="1" x14ac:dyDescent="0.25">
      <c r="A883" s="20"/>
      <c r="B883" s="25" t="s">
        <v>134</v>
      </c>
      <c r="C883" s="110"/>
      <c r="D883" s="96"/>
    </row>
    <row r="884" spans="1:4" s="29" customFormat="1" x14ac:dyDescent="0.25">
      <c r="A884" s="20" t="s">
        <v>145</v>
      </c>
      <c r="B884" s="33" t="s">
        <v>225</v>
      </c>
      <c r="C884" s="180">
        <v>144</v>
      </c>
      <c r="D884" s="90">
        <v>120</v>
      </c>
    </row>
    <row r="885" spans="1:4" s="29" customFormat="1" x14ac:dyDescent="0.25">
      <c r="A885" s="20" t="s">
        <v>634</v>
      </c>
      <c r="B885" s="33" t="s">
        <v>153</v>
      </c>
      <c r="C885" s="180">
        <v>32</v>
      </c>
      <c r="D885" s="90">
        <v>1415</v>
      </c>
    </row>
    <row r="886" spans="1:4" s="29" customFormat="1" x14ac:dyDescent="0.25">
      <c r="A886" s="20" t="s">
        <v>691</v>
      </c>
      <c r="B886" s="29" t="s">
        <v>1</v>
      </c>
      <c r="C886" s="234">
        <v>10</v>
      </c>
      <c r="D886" s="235">
        <v>10000</v>
      </c>
    </row>
    <row r="887" spans="1:4" s="29" customFormat="1" x14ac:dyDescent="0.25">
      <c r="A887" s="20"/>
      <c r="C887" s="97"/>
      <c r="D887" s="96"/>
    </row>
    <row r="888" spans="1:4" s="29" customFormat="1" x14ac:dyDescent="0.25">
      <c r="A888" s="20"/>
      <c r="B888" s="37" t="s">
        <v>92</v>
      </c>
      <c r="C888" s="97"/>
      <c r="D888" s="96"/>
    </row>
    <row r="889" spans="1:4" s="29" customFormat="1" x14ac:dyDescent="0.25">
      <c r="A889" s="20"/>
      <c r="B889" s="25" t="s">
        <v>131</v>
      </c>
      <c r="C889" s="110"/>
      <c r="D889" s="96"/>
    </row>
    <row r="890" spans="1:4" s="29" customFormat="1" ht="33" customHeight="1" x14ac:dyDescent="0.25">
      <c r="A890" s="20"/>
      <c r="B890" s="11" t="s">
        <v>554</v>
      </c>
      <c r="C890" s="11"/>
      <c r="D890" s="96"/>
    </row>
    <row r="891" spans="1:4" s="29" customFormat="1" x14ac:dyDescent="0.25">
      <c r="A891" s="20"/>
      <c r="B891" s="25" t="s">
        <v>132</v>
      </c>
      <c r="C891" s="110"/>
      <c r="D891" s="96"/>
    </row>
    <row r="892" spans="1:4" s="29" customFormat="1" ht="27.75" customHeight="1" x14ac:dyDescent="0.25">
      <c r="A892" s="20"/>
      <c r="B892" s="11" t="s">
        <v>202</v>
      </c>
      <c r="C892" s="11"/>
      <c r="D892" s="96"/>
    </row>
    <row r="893" spans="1:4" s="29" customFormat="1" ht="28.5" customHeight="1" x14ac:dyDescent="0.25">
      <c r="A893" s="20"/>
      <c r="B893" s="11" t="s">
        <v>518</v>
      </c>
      <c r="C893" s="11"/>
      <c r="D893" s="96"/>
    </row>
    <row r="894" spans="1:4" s="29" customFormat="1" x14ac:dyDescent="0.25">
      <c r="A894" s="20"/>
      <c r="B894" s="176" t="s">
        <v>636</v>
      </c>
      <c r="C894" s="110"/>
      <c r="D894" s="96"/>
    </row>
    <row r="895" spans="1:4" s="29" customFormat="1" x14ac:dyDescent="0.25">
      <c r="A895" s="20"/>
      <c r="B895" s="29" t="s">
        <v>204</v>
      </c>
      <c r="C895" s="96"/>
      <c r="D895" s="96"/>
    </row>
    <row r="896" spans="1:4" s="29" customFormat="1" x14ac:dyDescent="0.25">
      <c r="A896" s="20"/>
      <c r="B896" s="25" t="s">
        <v>134</v>
      </c>
      <c r="C896" s="96"/>
      <c r="D896" s="96"/>
    </row>
    <row r="897" spans="1:4" s="29" customFormat="1" x14ac:dyDescent="0.25">
      <c r="A897" s="20" t="s">
        <v>145</v>
      </c>
      <c r="B897" s="29" t="s">
        <v>68</v>
      </c>
      <c r="C897" s="180">
        <v>126</v>
      </c>
      <c r="D897" s="180">
        <f>ROUND((1152664-20760)/126/366,2)</f>
        <v>24.54</v>
      </c>
    </row>
    <row r="898" spans="1:4" s="29" customFormat="1" x14ac:dyDescent="0.25">
      <c r="A898" s="20" t="s">
        <v>634</v>
      </c>
      <c r="B898" s="29" t="s">
        <v>69</v>
      </c>
      <c r="C898" s="180">
        <v>58</v>
      </c>
      <c r="D898" s="181">
        <f>ROUND(381518/58/252,2)</f>
        <v>26.1</v>
      </c>
    </row>
    <row r="899" spans="1:4" s="29" customFormat="1" x14ac:dyDescent="0.25">
      <c r="A899" s="20"/>
      <c r="C899" s="97"/>
      <c r="D899" s="96"/>
    </row>
    <row r="900" spans="1:4" s="29" customFormat="1" x14ac:dyDescent="0.25">
      <c r="A900" s="20"/>
      <c r="B900" s="37" t="s">
        <v>44</v>
      </c>
      <c r="C900" s="97"/>
      <c r="D900" s="96"/>
    </row>
    <row r="901" spans="1:4" s="29" customFormat="1" x14ac:dyDescent="0.25">
      <c r="A901" s="20"/>
      <c r="B901" s="25" t="s">
        <v>131</v>
      </c>
      <c r="C901" s="110"/>
      <c r="D901" s="96"/>
    </row>
    <row r="902" spans="1:4" s="29" customFormat="1" x14ac:dyDescent="0.25">
      <c r="A902" s="20"/>
      <c r="B902" s="11" t="s">
        <v>184</v>
      </c>
      <c r="C902" s="11"/>
      <c r="D902" s="96"/>
    </row>
    <row r="903" spans="1:4" s="29" customFormat="1" x14ac:dyDescent="0.25">
      <c r="A903" s="20"/>
      <c r="B903" s="25" t="s">
        <v>132</v>
      </c>
      <c r="C903" s="111"/>
      <c r="D903" s="96"/>
    </row>
    <row r="904" spans="1:4" s="29" customFormat="1" ht="58.5" customHeight="1" x14ac:dyDescent="0.25">
      <c r="A904" s="20"/>
      <c r="B904" s="11" t="s">
        <v>257</v>
      </c>
      <c r="C904" s="11"/>
      <c r="D904" s="96"/>
    </row>
    <row r="905" spans="1:4" s="29" customFormat="1" x14ac:dyDescent="0.25">
      <c r="A905" s="20"/>
      <c r="B905" s="176" t="s">
        <v>636</v>
      </c>
      <c r="C905" s="110"/>
      <c r="D905" s="96"/>
    </row>
    <row r="906" spans="1:4" s="29" customFormat="1" x14ac:dyDescent="0.25">
      <c r="A906" s="20"/>
      <c r="B906" s="11" t="s">
        <v>223</v>
      </c>
      <c r="C906" s="11"/>
      <c r="D906" s="96"/>
    </row>
    <row r="907" spans="1:4" s="29" customFormat="1" x14ac:dyDescent="0.25">
      <c r="A907" s="20"/>
      <c r="B907" s="25" t="s">
        <v>15</v>
      </c>
      <c r="C907" s="110"/>
      <c r="D907" s="96"/>
    </row>
    <row r="908" spans="1:4" s="29" customFormat="1" x14ac:dyDescent="0.25">
      <c r="A908" s="20" t="s">
        <v>145</v>
      </c>
      <c r="B908" s="29" t="s">
        <v>70</v>
      </c>
      <c r="C908" s="96">
        <v>95</v>
      </c>
      <c r="D908" s="224">
        <v>49.94</v>
      </c>
    </row>
    <row r="909" spans="1:4" s="29" customFormat="1" x14ac:dyDescent="0.25">
      <c r="A909" s="20"/>
      <c r="C909" s="97"/>
      <c r="D909" s="96"/>
    </row>
    <row r="910" spans="1:4" s="29" customFormat="1" x14ac:dyDescent="0.25">
      <c r="A910" s="20"/>
      <c r="C910" s="97"/>
      <c r="D910" s="96"/>
    </row>
    <row r="911" spans="1:4" s="29" customFormat="1" ht="15.75" x14ac:dyDescent="0.25">
      <c r="A911" s="10" t="s">
        <v>716</v>
      </c>
      <c r="B911" s="10"/>
      <c r="C911" s="10"/>
      <c r="D911" s="96"/>
    </row>
    <row r="912" spans="1:4" s="29" customFormat="1" x14ac:dyDescent="0.25">
      <c r="A912" s="11" t="s">
        <v>128</v>
      </c>
      <c r="B912" s="11"/>
      <c r="C912" s="11"/>
      <c r="D912" s="96"/>
    </row>
    <row r="913" spans="1:4" s="29" customFormat="1" ht="30" customHeight="1" x14ac:dyDescent="0.25">
      <c r="A913" s="2" t="s">
        <v>45</v>
      </c>
      <c r="B913" s="2"/>
      <c r="C913" s="2"/>
      <c r="D913" s="96"/>
    </row>
    <row r="914" spans="1:4" x14ac:dyDescent="0.25">
      <c r="A914" s="35"/>
      <c r="B914" s="49"/>
      <c r="C914" s="110"/>
    </row>
    <row r="915" spans="1:4" s="29" customFormat="1" x14ac:dyDescent="0.25">
      <c r="A915" s="20"/>
      <c r="B915" s="50" t="s">
        <v>734</v>
      </c>
      <c r="C915" s="110"/>
      <c r="D915" s="96"/>
    </row>
    <row r="916" spans="1:4" s="29" customFormat="1" x14ac:dyDescent="0.25">
      <c r="A916" s="20"/>
      <c r="B916" s="109" t="s">
        <v>131</v>
      </c>
      <c r="C916" s="111"/>
      <c r="D916" s="96"/>
    </row>
    <row r="917" spans="1:4" s="29" customFormat="1" x14ac:dyDescent="0.25">
      <c r="A917" s="20"/>
      <c r="B917" s="11" t="s">
        <v>280</v>
      </c>
      <c r="C917" s="11"/>
      <c r="D917" s="96"/>
    </row>
    <row r="918" spans="1:4" s="29" customFormat="1" x14ac:dyDescent="0.25">
      <c r="A918" s="20"/>
      <c r="B918" s="25" t="s">
        <v>132</v>
      </c>
      <c r="C918" s="110"/>
      <c r="D918" s="96"/>
    </row>
    <row r="919" spans="1:4" s="29" customFormat="1" x14ac:dyDescent="0.25">
      <c r="A919" s="20"/>
      <c r="B919" s="11" t="s">
        <v>648</v>
      </c>
      <c r="C919" s="11"/>
      <c r="D919" s="96"/>
    </row>
    <row r="920" spans="1:4" s="29" customFormat="1" x14ac:dyDescent="0.25">
      <c r="A920" s="20"/>
      <c r="B920" s="109" t="s">
        <v>636</v>
      </c>
      <c r="C920" s="110"/>
      <c r="D920" s="96"/>
    </row>
    <row r="921" spans="1:4" s="29" customFormat="1" x14ac:dyDescent="0.25">
      <c r="A921" s="20"/>
      <c r="B921" s="11" t="s">
        <v>104</v>
      </c>
      <c r="C921" s="11"/>
      <c r="D921" s="96"/>
    </row>
    <row r="922" spans="1:4" s="29" customFormat="1" x14ac:dyDescent="0.25">
      <c r="A922" s="20"/>
      <c r="B922" s="25" t="s">
        <v>15</v>
      </c>
      <c r="C922" s="97"/>
      <c r="D922" s="96"/>
    </row>
    <row r="923" spans="1:4" s="29" customFormat="1" x14ac:dyDescent="0.25">
      <c r="A923" s="20" t="s">
        <v>145</v>
      </c>
      <c r="B923" s="57" t="s">
        <v>334</v>
      </c>
      <c r="C923" s="112">
        <v>3961.3</v>
      </c>
      <c r="D923" s="113">
        <v>2358</v>
      </c>
    </row>
    <row r="924" spans="1:4" s="29" customFormat="1" ht="30" x14ac:dyDescent="0.25">
      <c r="A924" s="20" t="s">
        <v>634</v>
      </c>
      <c r="B924" s="114" t="s">
        <v>438</v>
      </c>
      <c r="C924" s="100">
        <v>53</v>
      </c>
      <c r="D924" s="96"/>
    </row>
    <row r="925" spans="1:4" s="29" customFormat="1" x14ac:dyDescent="0.25">
      <c r="A925" s="20"/>
      <c r="C925" s="97"/>
      <c r="D925" s="96"/>
    </row>
    <row r="926" spans="1:4" s="29" customFormat="1" x14ac:dyDescent="0.25">
      <c r="A926" s="20"/>
      <c r="B926" s="9" t="s">
        <v>93</v>
      </c>
      <c r="C926" s="9"/>
      <c r="D926" s="96"/>
    </row>
    <row r="927" spans="1:4" s="29" customFormat="1" x14ac:dyDescent="0.25">
      <c r="A927" s="20"/>
      <c r="B927" s="109" t="s">
        <v>131</v>
      </c>
      <c r="C927" s="110"/>
      <c r="D927" s="96"/>
    </row>
    <row r="928" spans="1:4" s="29" customFormat="1" x14ac:dyDescent="0.25">
      <c r="A928" s="20"/>
      <c r="B928" s="11" t="s">
        <v>281</v>
      </c>
      <c r="C928" s="11"/>
      <c r="D928" s="96"/>
    </row>
    <row r="929" spans="1:4" s="29" customFormat="1" x14ac:dyDescent="0.25">
      <c r="A929" s="20"/>
      <c r="B929" s="25" t="s">
        <v>132</v>
      </c>
      <c r="C929" s="110"/>
      <c r="D929" s="96"/>
    </row>
    <row r="930" spans="1:4" s="29" customFormat="1" x14ac:dyDescent="0.25">
      <c r="A930" s="20"/>
      <c r="B930" s="11" t="s">
        <v>519</v>
      </c>
      <c r="C930" s="11"/>
      <c r="D930" s="96"/>
    </row>
    <row r="931" spans="1:4" s="29" customFormat="1" x14ac:dyDescent="0.25">
      <c r="A931" s="20"/>
      <c r="B931" s="109" t="s">
        <v>636</v>
      </c>
      <c r="C931" s="110"/>
      <c r="D931" s="96"/>
    </row>
    <row r="932" spans="1:4" s="29" customFormat="1" x14ac:dyDescent="0.25">
      <c r="A932" s="20"/>
      <c r="B932" s="33" t="s">
        <v>530</v>
      </c>
      <c r="C932" s="110"/>
      <c r="D932" s="96"/>
    </row>
    <row r="933" spans="1:4" s="29" customFormat="1" x14ac:dyDescent="0.25">
      <c r="A933" s="20"/>
      <c r="B933" s="25" t="s">
        <v>15</v>
      </c>
      <c r="C933" s="97"/>
      <c r="D933" s="96"/>
    </row>
    <row r="934" spans="1:4" s="29" customFormat="1" ht="30" x14ac:dyDescent="0.25">
      <c r="A934" s="20" t="s">
        <v>145</v>
      </c>
      <c r="B934" s="57" t="s">
        <v>649</v>
      </c>
      <c r="C934" s="100">
        <v>10225</v>
      </c>
      <c r="D934" s="115">
        <v>87</v>
      </c>
    </row>
    <row r="935" spans="1:4" ht="29.25" customHeight="1" x14ac:dyDescent="0.25">
      <c r="A935" s="26" t="s">
        <v>634</v>
      </c>
      <c r="B935" s="114" t="s">
        <v>624</v>
      </c>
      <c r="C935" s="116">
        <v>19</v>
      </c>
    </row>
    <row r="945" spans="1:4" s="29" customFormat="1" ht="15.75" x14ac:dyDescent="0.25">
      <c r="A945" s="10" t="s">
        <v>746</v>
      </c>
      <c r="B945" s="10"/>
      <c r="C945" s="10"/>
      <c r="D945" s="96"/>
    </row>
    <row r="946" spans="1:4" s="29" customFormat="1" x14ac:dyDescent="0.25">
      <c r="A946" s="1" t="s">
        <v>128</v>
      </c>
      <c r="B946" s="1"/>
      <c r="C946" s="97"/>
      <c r="D946" s="96"/>
    </row>
    <row r="947" spans="1:4" s="29" customFormat="1" ht="14.25" customHeight="1" x14ac:dyDescent="0.25">
      <c r="A947" s="2" t="s">
        <v>473</v>
      </c>
      <c r="B947" s="2"/>
      <c r="C947" s="2"/>
      <c r="D947" s="96"/>
    </row>
    <row r="949" spans="1:4" x14ac:dyDescent="0.25">
      <c r="B949" s="9" t="s">
        <v>735</v>
      </c>
      <c r="C949" s="9"/>
    </row>
    <row r="950" spans="1:4" s="29" customFormat="1" x14ac:dyDescent="0.25">
      <c r="A950" s="20"/>
      <c r="B950" s="310" t="s">
        <v>131</v>
      </c>
      <c r="C950" s="110"/>
      <c r="D950" s="96"/>
    </row>
    <row r="951" spans="1:4" s="29" customFormat="1" ht="30" customHeight="1" x14ac:dyDescent="0.25">
      <c r="A951" s="20"/>
      <c r="B951" s="11" t="s">
        <v>675</v>
      </c>
      <c r="C951" s="11"/>
      <c r="D951" s="96"/>
    </row>
    <row r="952" spans="1:4" s="29" customFormat="1" x14ac:dyDescent="0.25">
      <c r="A952" s="20"/>
      <c r="B952" s="25" t="s">
        <v>132</v>
      </c>
      <c r="C952" s="110"/>
      <c r="D952" s="96"/>
    </row>
    <row r="953" spans="1:4" s="29" customFormat="1" ht="48.75" customHeight="1" x14ac:dyDescent="0.25">
      <c r="A953" s="20"/>
      <c r="B953" s="11" t="s">
        <v>650</v>
      </c>
      <c r="C953" s="11"/>
      <c r="D953" s="96"/>
    </row>
    <row r="954" spans="1:4" s="29" customFormat="1" x14ac:dyDescent="0.25">
      <c r="A954" s="20"/>
      <c r="B954" s="310" t="s">
        <v>636</v>
      </c>
      <c r="C954" s="110"/>
      <c r="D954" s="96"/>
    </row>
    <row r="955" spans="1:4" s="29" customFormat="1" ht="50.25" customHeight="1" x14ac:dyDescent="0.25">
      <c r="A955" s="20"/>
      <c r="B955" s="11" t="s">
        <v>617</v>
      </c>
      <c r="C955" s="11"/>
      <c r="D955" s="96"/>
    </row>
    <row r="956" spans="1:4" s="29" customFormat="1" x14ac:dyDescent="0.25">
      <c r="A956" s="20"/>
      <c r="B956" s="25" t="s">
        <v>134</v>
      </c>
      <c r="C956" s="110"/>
      <c r="D956" s="96"/>
    </row>
    <row r="957" spans="1:4" s="29" customFormat="1" x14ac:dyDescent="0.25">
      <c r="A957" s="20" t="s">
        <v>145</v>
      </c>
      <c r="B957" s="264" t="s">
        <v>555</v>
      </c>
      <c r="C957" s="189">
        <v>2200</v>
      </c>
      <c r="D957" s="96"/>
    </row>
    <row r="958" spans="1:4" s="29" customFormat="1" x14ac:dyDescent="0.25">
      <c r="A958" s="20" t="s">
        <v>634</v>
      </c>
      <c r="B958" s="264" t="s">
        <v>472</v>
      </c>
      <c r="C958" s="189">
        <v>1200000</v>
      </c>
      <c r="D958" s="96"/>
    </row>
    <row r="959" spans="1:4" s="29" customFormat="1" x14ac:dyDescent="0.25">
      <c r="A959" s="20" t="s">
        <v>691</v>
      </c>
      <c r="B959" s="264" t="s">
        <v>556</v>
      </c>
      <c r="C959" s="189">
        <v>150</v>
      </c>
      <c r="D959" s="96"/>
    </row>
    <row r="960" spans="1:4" s="29" customFormat="1" ht="15.75" customHeight="1" x14ac:dyDescent="0.25">
      <c r="A960" s="20" t="s">
        <v>692</v>
      </c>
      <c r="B960" s="264" t="s">
        <v>557</v>
      </c>
      <c r="C960" s="189">
        <v>800</v>
      </c>
      <c r="D960" s="96"/>
    </row>
    <row r="961" spans="1:4" s="29" customFormat="1" x14ac:dyDescent="0.25">
      <c r="A961" s="20"/>
      <c r="B961" s="33"/>
      <c r="C961" s="100"/>
      <c r="D961" s="96"/>
    </row>
    <row r="962" spans="1:4" s="29" customFormat="1" x14ac:dyDescent="0.25">
      <c r="A962" s="20"/>
      <c r="B962" s="33"/>
      <c r="C962" s="100"/>
      <c r="D962" s="96"/>
    </row>
    <row r="963" spans="1:4" s="29" customFormat="1" ht="18.75" customHeight="1" x14ac:dyDescent="0.25">
      <c r="A963" s="10" t="s">
        <v>736</v>
      </c>
      <c r="B963" s="10"/>
      <c r="C963" s="10"/>
      <c r="D963" s="96"/>
    </row>
    <row r="964" spans="1:4" s="29" customFormat="1" x14ac:dyDescent="0.25">
      <c r="A964" s="1" t="s">
        <v>128</v>
      </c>
      <c r="B964" s="1"/>
      <c r="C964" s="97"/>
      <c r="D964" s="96"/>
    </row>
    <row r="965" spans="1:4" s="29" customFormat="1" ht="28.5" customHeight="1" x14ac:dyDescent="0.25">
      <c r="A965" s="2" t="s">
        <v>520</v>
      </c>
      <c r="B965" s="2"/>
      <c r="C965" s="2"/>
      <c r="D965" s="96"/>
    </row>
    <row r="967" spans="1:4" x14ac:dyDescent="0.25">
      <c r="B967" s="9" t="s">
        <v>737</v>
      </c>
      <c r="C967" s="9"/>
    </row>
    <row r="968" spans="1:4" s="29" customFormat="1" x14ac:dyDescent="0.25">
      <c r="A968" s="20"/>
      <c r="B968" s="109" t="s">
        <v>131</v>
      </c>
      <c r="C968" s="110"/>
      <c r="D968" s="96"/>
    </row>
    <row r="969" spans="1:4" s="29" customFormat="1" x14ac:dyDescent="0.25">
      <c r="A969" s="20"/>
      <c r="B969" s="33" t="s">
        <v>46</v>
      </c>
      <c r="C969" s="110"/>
      <c r="D969" s="96"/>
    </row>
    <row r="970" spans="1:4" s="29" customFormat="1" x14ac:dyDescent="0.25">
      <c r="A970" s="20"/>
      <c r="B970" s="25" t="s">
        <v>132</v>
      </c>
      <c r="C970" s="110"/>
      <c r="D970" s="96"/>
    </row>
    <row r="971" spans="1:4" s="29" customFormat="1" x14ac:dyDescent="0.25">
      <c r="A971" s="20"/>
      <c r="B971" s="33" t="s">
        <v>47</v>
      </c>
      <c r="C971" s="110"/>
      <c r="D971" s="96"/>
    </row>
    <row r="972" spans="1:4" s="29" customFormat="1" x14ac:dyDescent="0.25">
      <c r="A972" s="20"/>
      <c r="B972" s="109" t="s">
        <v>636</v>
      </c>
      <c r="C972" s="110"/>
      <c r="D972" s="96"/>
    </row>
    <row r="973" spans="1:4" s="29" customFormat="1" x14ac:dyDescent="0.25">
      <c r="A973" s="20"/>
      <c r="B973" s="33" t="s">
        <v>48</v>
      </c>
      <c r="C973" s="110"/>
      <c r="D973" s="96"/>
    </row>
    <row r="974" spans="1:4" s="29" customFormat="1" x14ac:dyDescent="0.25">
      <c r="A974" s="20"/>
      <c r="B974" s="25" t="s">
        <v>134</v>
      </c>
      <c r="C974" s="110"/>
      <c r="D974" s="96"/>
    </row>
    <row r="975" spans="1:4" s="29" customFormat="1" ht="33" x14ac:dyDescent="0.25">
      <c r="A975" s="20" t="s">
        <v>145</v>
      </c>
      <c r="B975" s="33" t="s">
        <v>625</v>
      </c>
      <c r="C975" s="100">
        <v>1000</v>
      </c>
      <c r="D975" s="117">
        <v>30</v>
      </c>
    </row>
    <row r="976" spans="1:4" s="29" customFormat="1" x14ac:dyDescent="0.25">
      <c r="A976" s="20" t="s">
        <v>634</v>
      </c>
      <c r="B976" s="33" t="s">
        <v>6</v>
      </c>
      <c r="C976" s="100">
        <v>8</v>
      </c>
      <c r="D976" s="117">
        <v>100</v>
      </c>
    </row>
    <row r="977" spans="1:4" s="29" customFormat="1" x14ac:dyDescent="0.25">
      <c r="A977" s="20" t="s">
        <v>691</v>
      </c>
      <c r="B977" s="33" t="s">
        <v>258</v>
      </c>
      <c r="C977" s="100">
        <v>60</v>
      </c>
      <c r="D977" s="117">
        <v>1</v>
      </c>
    </row>
    <row r="978" spans="1:4" s="29" customFormat="1" ht="15.75" customHeight="1" x14ac:dyDescent="0.25">
      <c r="A978" s="20" t="s">
        <v>692</v>
      </c>
      <c r="B978" s="33" t="s">
        <v>7</v>
      </c>
      <c r="C978" s="100">
        <v>2</v>
      </c>
      <c r="D978" s="117">
        <v>56700</v>
      </c>
    </row>
    <row r="979" spans="1:4" s="29" customFormat="1" x14ac:dyDescent="0.25">
      <c r="A979" s="20" t="s">
        <v>693</v>
      </c>
      <c r="B979" s="33" t="s">
        <v>423</v>
      </c>
      <c r="C979" s="100">
        <v>1</v>
      </c>
      <c r="D979" s="117">
        <v>755</v>
      </c>
    </row>
    <row r="980" spans="1:4" s="98" customFormat="1" ht="11.25" x14ac:dyDescent="0.2">
      <c r="A980" s="244"/>
      <c r="C980" s="345"/>
      <c r="D980" s="345"/>
    </row>
    <row r="981" spans="1:4" s="98" customFormat="1" ht="11.25" x14ac:dyDescent="0.2">
      <c r="A981" s="244"/>
      <c r="C981" s="345"/>
      <c r="D981" s="345"/>
    </row>
    <row r="982" spans="1:4" ht="16.5" x14ac:dyDescent="0.25">
      <c r="B982" s="321" t="s">
        <v>564</v>
      </c>
      <c r="C982" s="95"/>
    </row>
    <row r="984" spans="1:4" s="314" customFormat="1" ht="19.5" customHeight="1" x14ac:dyDescent="0.25">
      <c r="A984" s="184"/>
      <c r="B984" s="8" t="s">
        <v>568</v>
      </c>
      <c r="C984" s="8"/>
      <c r="D984" s="8"/>
    </row>
    <row r="985" spans="1:4" s="314" customFormat="1" ht="12.75" customHeight="1" x14ac:dyDescent="0.25">
      <c r="A985" s="184"/>
      <c r="B985" s="322" t="s">
        <v>131</v>
      </c>
      <c r="C985" s="266"/>
      <c r="D985" s="266"/>
    </row>
    <row r="986" spans="1:4" s="314" customFormat="1" ht="30" customHeight="1" x14ac:dyDescent="0.25">
      <c r="A986" s="184"/>
      <c r="B986" s="14" t="s">
        <v>651</v>
      </c>
      <c r="C986" s="14"/>
      <c r="D986" s="14"/>
    </row>
    <row r="987" spans="1:4" s="314" customFormat="1" x14ac:dyDescent="0.25">
      <c r="A987" s="184"/>
      <c r="B987" s="137" t="s">
        <v>132</v>
      </c>
      <c r="C987" s="266"/>
      <c r="D987" s="266"/>
    </row>
    <row r="988" spans="1:4" s="314" customFormat="1" ht="12.75" customHeight="1" x14ac:dyDescent="0.25">
      <c r="A988" s="184"/>
      <c r="B988" s="14" t="s">
        <v>565</v>
      </c>
      <c r="C988" s="14"/>
      <c r="D988" s="14"/>
    </row>
    <row r="989" spans="1:4" s="314" customFormat="1" x14ac:dyDescent="0.25">
      <c r="A989" s="184"/>
      <c r="B989" s="139" t="s">
        <v>652</v>
      </c>
      <c r="C989" s="266"/>
      <c r="D989" s="266"/>
    </row>
    <row r="990" spans="1:4" s="314" customFormat="1" ht="15" customHeight="1" x14ac:dyDescent="0.25">
      <c r="A990" s="184"/>
      <c r="B990" s="14" t="s">
        <v>566</v>
      </c>
      <c r="C990" s="14"/>
      <c r="D990" s="14"/>
    </row>
    <row r="991" spans="1:4" s="314" customFormat="1" x14ac:dyDescent="0.25">
      <c r="A991" s="184"/>
      <c r="B991" s="137" t="s">
        <v>134</v>
      </c>
      <c r="C991" s="266"/>
      <c r="D991" s="266"/>
    </row>
    <row r="992" spans="1:4" s="314" customFormat="1" ht="20.25" customHeight="1" x14ac:dyDescent="0.25">
      <c r="A992" s="20" t="s">
        <v>145</v>
      </c>
      <c r="B992" s="323" t="s">
        <v>567</v>
      </c>
      <c r="C992" s="122">
        <v>23598</v>
      </c>
      <c r="D992" s="305">
        <v>363</v>
      </c>
    </row>
    <row r="993" spans="1:4" s="314" customFormat="1" ht="16.5" customHeight="1" x14ac:dyDescent="0.25">
      <c r="A993" s="20" t="s">
        <v>634</v>
      </c>
      <c r="B993" s="323" t="s">
        <v>569</v>
      </c>
      <c r="C993" s="122">
        <v>18527</v>
      </c>
      <c r="D993" s="305">
        <v>35</v>
      </c>
    </row>
    <row r="994" spans="1:4" s="39" customFormat="1" ht="11.25" x14ac:dyDescent="0.2">
      <c r="A994" s="63"/>
      <c r="B994" s="342"/>
      <c r="C994" s="343"/>
      <c r="D994" s="344"/>
    </row>
    <row r="995" spans="1:4" s="39" customFormat="1" ht="11.25" x14ac:dyDescent="0.2">
      <c r="A995" s="63"/>
      <c r="B995" s="342"/>
      <c r="C995" s="343"/>
      <c r="D995" s="344"/>
    </row>
    <row r="996" spans="1:4" s="29" customFormat="1" ht="15.75" x14ac:dyDescent="0.25">
      <c r="A996" s="10" t="s">
        <v>754</v>
      </c>
      <c r="B996" s="10"/>
      <c r="C996" s="10"/>
      <c r="D996" s="96"/>
    </row>
    <row r="997" spans="1:4" s="29" customFormat="1" x14ac:dyDescent="0.25">
      <c r="A997" s="11" t="s">
        <v>128</v>
      </c>
      <c r="B997" s="11"/>
      <c r="C997" s="97"/>
      <c r="D997" s="96"/>
    </row>
    <row r="998" spans="1:4" s="29" customFormat="1" ht="57.75" customHeight="1" x14ac:dyDescent="0.25">
      <c r="A998" s="13" t="s">
        <v>276</v>
      </c>
      <c r="B998" s="13"/>
      <c r="C998" s="13"/>
      <c r="D998" s="13"/>
    </row>
    <row r="999" spans="1:4" s="29" customFormat="1" x14ac:dyDescent="0.25">
      <c r="A999" s="118"/>
      <c r="B999" s="109"/>
      <c r="C999" s="119"/>
      <c r="D999" s="96"/>
    </row>
    <row r="1000" spans="1:4" s="29" customFormat="1" ht="15.75" x14ac:dyDescent="0.25">
      <c r="A1000" s="20"/>
      <c r="B1000" s="9" t="s">
        <v>755</v>
      </c>
      <c r="C1000" s="9"/>
      <c r="D1000" s="96"/>
    </row>
    <row r="1001" spans="1:4" s="29" customFormat="1" x14ac:dyDescent="0.25">
      <c r="A1001" s="20"/>
      <c r="B1001" s="9" t="s">
        <v>126</v>
      </c>
      <c r="C1001" s="9"/>
      <c r="D1001" s="96"/>
    </row>
    <row r="1002" spans="1:4" s="29" customFormat="1" x14ac:dyDescent="0.25">
      <c r="A1002" s="20"/>
      <c r="B1002" s="9" t="s">
        <v>127</v>
      </c>
      <c r="C1002" s="9"/>
      <c r="D1002" s="96"/>
    </row>
    <row r="1003" spans="1:4" s="29" customFormat="1" x14ac:dyDescent="0.25">
      <c r="A1003" s="20"/>
      <c r="B1003" s="109" t="s">
        <v>131</v>
      </c>
      <c r="C1003" s="110"/>
      <c r="D1003" s="96"/>
    </row>
    <row r="1004" spans="1:4" s="29" customFormat="1" ht="29.25" customHeight="1" x14ac:dyDescent="0.25">
      <c r="A1004" s="20"/>
      <c r="B1004" s="11" t="s">
        <v>521</v>
      </c>
      <c r="C1004" s="11"/>
      <c r="D1004" s="11"/>
    </row>
    <row r="1005" spans="1:4" s="29" customFormat="1" x14ac:dyDescent="0.25">
      <c r="A1005" s="20"/>
      <c r="B1005" s="25" t="s">
        <v>132</v>
      </c>
      <c r="C1005" s="110"/>
      <c r="D1005" s="96"/>
    </row>
    <row r="1006" spans="1:4" s="29" customFormat="1" ht="61.5" customHeight="1" x14ac:dyDescent="0.25">
      <c r="A1006" s="20"/>
      <c r="B1006" s="11" t="s">
        <v>653</v>
      </c>
      <c r="C1006" s="11"/>
      <c r="D1006" s="11"/>
    </row>
    <row r="1007" spans="1:4" s="29" customFormat="1" x14ac:dyDescent="0.25">
      <c r="A1007" s="20"/>
      <c r="B1007" s="109" t="s">
        <v>636</v>
      </c>
      <c r="C1007" s="110"/>
      <c r="D1007" s="96"/>
    </row>
    <row r="1008" spans="1:4" s="29" customFormat="1" ht="29.25" customHeight="1" x14ac:dyDescent="0.25">
      <c r="A1008" s="20"/>
      <c r="B1008" s="11" t="s">
        <v>168</v>
      </c>
      <c r="C1008" s="11"/>
      <c r="D1008" s="96"/>
    </row>
    <row r="1009" spans="1:4" s="29" customFormat="1" x14ac:dyDescent="0.25">
      <c r="A1009" s="20"/>
      <c r="B1009" s="25" t="s">
        <v>134</v>
      </c>
      <c r="C1009" s="110"/>
      <c r="D1009" s="96"/>
    </row>
    <row r="1010" spans="1:4" s="29" customFormat="1" ht="29.25" customHeight="1" x14ac:dyDescent="0.25">
      <c r="A1010" s="35" t="s">
        <v>145</v>
      </c>
      <c r="B1010" s="107" t="s">
        <v>522</v>
      </c>
      <c r="C1010" s="100"/>
      <c r="D1010" s="120"/>
    </row>
    <row r="1011" spans="1:4" s="29" customFormat="1" x14ac:dyDescent="0.25">
      <c r="A1011" s="35" t="s">
        <v>135</v>
      </c>
      <c r="B1011" s="107" t="s">
        <v>169</v>
      </c>
      <c r="C1011" s="123">
        <v>250</v>
      </c>
      <c r="D1011" s="124">
        <v>25.88</v>
      </c>
    </row>
    <row r="1012" spans="1:4" s="29" customFormat="1" x14ac:dyDescent="0.25">
      <c r="A1012" s="35" t="s">
        <v>136</v>
      </c>
      <c r="B1012" s="108" t="s">
        <v>205</v>
      </c>
      <c r="C1012" s="123">
        <v>2000</v>
      </c>
      <c r="D1012" s="124">
        <v>11.1</v>
      </c>
    </row>
    <row r="1013" spans="1:4" s="29" customFormat="1" ht="30" x14ac:dyDescent="0.25">
      <c r="A1013" s="35" t="s">
        <v>634</v>
      </c>
      <c r="B1013" s="107" t="s">
        <v>626</v>
      </c>
      <c r="C1013" s="100"/>
      <c r="D1013" s="120"/>
    </row>
    <row r="1014" spans="1:4" s="29" customFormat="1" x14ac:dyDescent="0.25">
      <c r="A1014" s="35" t="s">
        <v>49</v>
      </c>
      <c r="B1014" s="107" t="s">
        <v>170</v>
      </c>
      <c r="C1014" s="123">
        <v>3</v>
      </c>
      <c r="D1014" s="124">
        <v>1594.41</v>
      </c>
    </row>
    <row r="1015" spans="1:4" s="29" customFormat="1" x14ac:dyDescent="0.25">
      <c r="A1015" s="35" t="s">
        <v>50</v>
      </c>
      <c r="B1015" s="107" t="s">
        <v>171</v>
      </c>
      <c r="C1015" s="123">
        <v>87</v>
      </c>
      <c r="D1015" s="124">
        <v>1237.8900000000001</v>
      </c>
    </row>
    <row r="1016" spans="1:4" s="29" customFormat="1" x14ac:dyDescent="0.25">
      <c r="A1016" s="35" t="s">
        <v>51</v>
      </c>
      <c r="B1016" s="107" t="s">
        <v>302</v>
      </c>
      <c r="C1016" s="123">
        <v>350</v>
      </c>
      <c r="D1016" s="124">
        <v>321.85000000000002</v>
      </c>
    </row>
    <row r="1017" spans="1:4" s="29" customFormat="1" x14ac:dyDescent="0.25">
      <c r="A1017" s="35" t="s">
        <v>691</v>
      </c>
      <c r="B1017" s="107" t="s">
        <v>214</v>
      </c>
      <c r="C1017" s="100">
        <v>4500</v>
      </c>
      <c r="D1017" s="120">
        <v>30.35</v>
      </c>
    </row>
    <row r="1018" spans="1:4" s="29" customFormat="1" ht="30" customHeight="1" x14ac:dyDescent="0.25">
      <c r="A1018" s="35" t="s">
        <v>692</v>
      </c>
      <c r="B1018" s="43" t="s">
        <v>523</v>
      </c>
      <c r="C1018" s="100"/>
      <c r="D1018" s="120"/>
    </row>
    <row r="1019" spans="1:4" s="29" customFormat="1" ht="30" x14ac:dyDescent="0.25">
      <c r="A1019" s="35" t="s">
        <v>59</v>
      </c>
      <c r="B1019" s="107" t="s">
        <v>680</v>
      </c>
      <c r="C1019" s="100">
        <v>200</v>
      </c>
      <c r="D1019" s="120">
        <v>31.43</v>
      </c>
    </row>
    <row r="1020" spans="1:4" s="29" customFormat="1" ht="30" x14ac:dyDescent="0.25">
      <c r="A1020" s="35" t="s">
        <v>336</v>
      </c>
      <c r="B1020" s="107" t="s">
        <v>676</v>
      </c>
      <c r="C1020" s="100">
        <v>200</v>
      </c>
      <c r="D1020" s="120">
        <v>62.85</v>
      </c>
    </row>
    <row r="1021" spans="1:4" s="29" customFormat="1" ht="30" x14ac:dyDescent="0.25">
      <c r="A1021" s="20" t="s">
        <v>337</v>
      </c>
      <c r="B1021" s="107" t="s">
        <v>677</v>
      </c>
      <c r="C1021" s="100">
        <v>10</v>
      </c>
      <c r="D1021" s="120">
        <v>64.7</v>
      </c>
    </row>
    <row r="1022" spans="1:4" s="29" customFormat="1" ht="30" x14ac:dyDescent="0.25">
      <c r="A1022" s="35" t="s">
        <v>352</v>
      </c>
      <c r="B1022" s="107" t="s">
        <v>678</v>
      </c>
      <c r="C1022" s="100">
        <v>47</v>
      </c>
      <c r="D1022" s="120">
        <v>31.43</v>
      </c>
    </row>
    <row r="1023" spans="1:4" s="29" customFormat="1" x14ac:dyDescent="0.25">
      <c r="A1023" s="35" t="s">
        <v>450</v>
      </c>
      <c r="B1023" s="108" t="s">
        <v>679</v>
      </c>
      <c r="C1023" s="100">
        <v>11</v>
      </c>
      <c r="D1023" s="120">
        <v>53.6</v>
      </c>
    </row>
    <row r="1024" spans="1:4" s="29" customFormat="1" x14ac:dyDescent="0.25">
      <c r="A1024" s="35"/>
      <c r="B1024" s="108" t="s">
        <v>681</v>
      </c>
      <c r="C1024" s="125"/>
      <c r="D1024" s="125"/>
    </row>
    <row r="1025" spans="1:4" s="29" customFormat="1" x14ac:dyDescent="0.25">
      <c r="A1025" s="35"/>
      <c r="B1025" s="107" t="s">
        <v>682</v>
      </c>
      <c r="C1025" s="125"/>
      <c r="D1025" s="125"/>
    </row>
    <row r="1026" spans="1:4" s="29" customFormat="1" x14ac:dyDescent="0.25">
      <c r="A1026" s="121" t="s">
        <v>451</v>
      </c>
      <c r="B1026" s="107" t="s">
        <v>686</v>
      </c>
      <c r="C1026" s="100">
        <v>11</v>
      </c>
      <c r="D1026" s="120">
        <v>31.43</v>
      </c>
    </row>
    <row r="1027" spans="1:4" s="29" customFormat="1" ht="30" x14ac:dyDescent="0.25">
      <c r="A1027" s="121"/>
      <c r="B1027" s="107" t="s">
        <v>687</v>
      </c>
      <c r="C1027" s="125"/>
      <c r="D1027" s="120"/>
    </row>
    <row r="1028" spans="1:4" s="29" customFormat="1" ht="33" customHeight="1" x14ac:dyDescent="0.25">
      <c r="A1028" s="35" t="s">
        <v>452</v>
      </c>
      <c r="B1028" s="43" t="s">
        <v>684</v>
      </c>
      <c r="C1028" s="100">
        <v>120</v>
      </c>
      <c r="D1028" s="120">
        <v>2103.08</v>
      </c>
    </row>
    <row r="1029" spans="1:4" s="29" customFormat="1" ht="30" x14ac:dyDescent="0.25">
      <c r="A1029" s="35" t="s">
        <v>453</v>
      </c>
      <c r="B1029" s="107" t="s">
        <v>683</v>
      </c>
      <c r="C1029" s="100">
        <v>2</v>
      </c>
      <c r="D1029" s="120">
        <v>209.83</v>
      </c>
    </row>
    <row r="1030" spans="1:4" s="29" customFormat="1" x14ac:dyDescent="0.25">
      <c r="A1030" s="35" t="s">
        <v>761</v>
      </c>
      <c r="B1030" s="114" t="s">
        <v>762</v>
      </c>
      <c r="C1030" s="100">
        <v>54</v>
      </c>
      <c r="D1030" s="120">
        <v>2103.08</v>
      </c>
    </row>
    <row r="1031" spans="1:4" s="29" customFormat="1" ht="30" x14ac:dyDescent="0.25">
      <c r="A1031" s="35" t="s">
        <v>693</v>
      </c>
      <c r="B1031" s="107" t="s">
        <v>298</v>
      </c>
      <c r="C1031" s="100">
        <v>2</v>
      </c>
      <c r="D1031" s="120">
        <v>14.78</v>
      </c>
    </row>
    <row r="1032" spans="1:4" s="29" customFormat="1" ht="30" x14ac:dyDescent="0.25">
      <c r="A1032" s="35" t="s">
        <v>694</v>
      </c>
      <c r="B1032" s="33" t="s">
        <v>437</v>
      </c>
      <c r="C1032" s="100">
        <v>3500</v>
      </c>
      <c r="D1032" s="120">
        <v>14.78</v>
      </c>
    </row>
    <row r="1033" spans="1:4" s="29" customFormat="1" ht="30" x14ac:dyDescent="0.25">
      <c r="A1033" s="347" t="s">
        <v>695</v>
      </c>
      <c r="B1033" s="33" t="s">
        <v>654</v>
      </c>
      <c r="C1033" s="100">
        <v>130</v>
      </c>
      <c r="D1033" s="120">
        <v>18.489999999999998</v>
      </c>
    </row>
    <row r="1034" spans="1:4" s="29" customFormat="1" x14ac:dyDescent="0.25">
      <c r="A1034" s="35" t="s">
        <v>696</v>
      </c>
      <c r="B1034" s="33" t="s">
        <v>347</v>
      </c>
      <c r="C1034" s="126"/>
      <c r="D1034" s="127"/>
    </row>
    <row r="1035" spans="1:4" s="29" customFormat="1" x14ac:dyDescent="0.25">
      <c r="A1035" s="35" t="s">
        <v>454</v>
      </c>
      <c r="B1035" s="33" t="s">
        <v>382</v>
      </c>
      <c r="C1035" s="100">
        <v>170</v>
      </c>
      <c r="D1035" s="120">
        <v>125.76</v>
      </c>
    </row>
    <row r="1036" spans="1:4" s="29" customFormat="1" x14ac:dyDescent="0.25">
      <c r="A1036" s="35" t="s">
        <v>455</v>
      </c>
      <c r="B1036" s="33" t="s">
        <v>383</v>
      </c>
      <c r="C1036" s="100">
        <v>320</v>
      </c>
      <c r="D1036" s="120">
        <v>67.180000000000007</v>
      </c>
    </row>
    <row r="1037" spans="1:4" s="29" customFormat="1" x14ac:dyDescent="0.25">
      <c r="A1037" s="35" t="s">
        <v>697</v>
      </c>
      <c r="B1037" s="33" t="s">
        <v>172</v>
      </c>
      <c r="C1037" s="100">
        <v>290</v>
      </c>
      <c r="D1037" s="120">
        <v>521.23</v>
      </c>
    </row>
    <row r="1038" spans="1:4" s="29" customFormat="1" x14ac:dyDescent="0.25">
      <c r="A1038" s="35" t="s">
        <v>698</v>
      </c>
      <c r="B1038" s="29" t="s">
        <v>303</v>
      </c>
      <c r="C1038" s="100">
        <v>100000</v>
      </c>
      <c r="D1038" s="120">
        <v>4</v>
      </c>
    </row>
    <row r="1039" spans="1:4" s="29" customFormat="1" ht="30" x14ac:dyDescent="0.25">
      <c r="A1039" s="35" t="s">
        <v>699</v>
      </c>
      <c r="B1039" s="57" t="s">
        <v>763</v>
      </c>
      <c r="C1039" s="100">
        <v>2486</v>
      </c>
      <c r="D1039" s="120">
        <v>70</v>
      </c>
    </row>
    <row r="1040" spans="1:4" s="29" customFormat="1" ht="30" x14ac:dyDescent="0.25">
      <c r="A1040" s="35" t="s">
        <v>700</v>
      </c>
      <c r="B1040" s="33" t="s">
        <v>627</v>
      </c>
      <c r="C1040" s="100">
        <v>500</v>
      </c>
      <c r="D1040" s="120">
        <v>16.64</v>
      </c>
    </row>
    <row r="1041" spans="1:4" s="29" customFormat="1" ht="30" x14ac:dyDescent="0.25">
      <c r="A1041" s="35" t="s">
        <v>701</v>
      </c>
      <c r="B1041" s="107" t="s">
        <v>628</v>
      </c>
      <c r="C1041" s="100">
        <v>490</v>
      </c>
      <c r="D1041" s="120">
        <v>300.12</v>
      </c>
    </row>
    <row r="1042" spans="1:4" s="29" customFormat="1" x14ac:dyDescent="0.25">
      <c r="A1042" s="35"/>
      <c r="B1042" s="107"/>
      <c r="C1042" s="110"/>
      <c r="D1042" s="96"/>
    </row>
    <row r="1043" spans="1:4" s="29" customFormat="1" x14ac:dyDescent="0.25">
      <c r="A1043" s="35"/>
      <c r="B1043" s="336"/>
      <c r="C1043" s="110"/>
      <c r="D1043" s="96"/>
    </row>
    <row r="1044" spans="1:4" s="29" customFormat="1" x14ac:dyDescent="0.25">
      <c r="A1044" s="35"/>
      <c r="B1044" s="107"/>
      <c r="C1044" s="110"/>
      <c r="D1044" s="96"/>
    </row>
    <row r="1045" spans="1:4" s="29" customFormat="1" ht="15.75" x14ac:dyDescent="0.25">
      <c r="A1045" s="10" t="s">
        <v>300</v>
      </c>
      <c r="B1045" s="10"/>
      <c r="C1045" s="10"/>
      <c r="D1045" s="96"/>
    </row>
    <row r="1046" spans="1:4" s="29" customFormat="1" x14ac:dyDescent="0.25">
      <c r="A1046" s="223" t="s">
        <v>128</v>
      </c>
      <c r="B1046" s="222"/>
      <c r="C1046" s="97"/>
      <c r="D1046" s="96"/>
    </row>
    <row r="1047" spans="1:4" s="29" customFormat="1" x14ac:dyDescent="0.25">
      <c r="A1047" s="13" t="s">
        <v>173</v>
      </c>
      <c r="B1047" s="13"/>
      <c r="C1047" s="13"/>
      <c r="D1047" s="96"/>
    </row>
    <row r="1048" spans="1:4" s="29" customFormat="1" x14ac:dyDescent="0.25">
      <c r="A1048" s="20"/>
      <c r="C1048" s="97"/>
      <c r="D1048" s="96"/>
    </row>
    <row r="1049" spans="1:4" s="29" customFormat="1" x14ac:dyDescent="0.25">
      <c r="A1049" s="20"/>
      <c r="B1049" s="9" t="s">
        <v>301</v>
      </c>
      <c r="C1049" s="9"/>
      <c r="D1049" s="96"/>
    </row>
    <row r="1050" spans="1:4" s="29" customFormat="1" x14ac:dyDescent="0.25">
      <c r="A1050" s="20"/>
      <c r="B1050" s="219" t="s">
        <v>131</v>
      </c>
      <c r="C1050" s="111"/>
      <c r="D1050" s="96"/>
    </row>
    <row r="1051" spans="1:4" s="29" customFormat="1" ht="58.5" customHeight="1" x14ac:dyDescent="0.25">
      <c r="A1051" s="20"/>
      <c r="B1051" s="11" t="s">
        <v>558</v>
      </c>
      <c r="C1051" s="11"/>
      <c r="D1051" s="11"/>
    </row>
    <row r="1052" spans="1:4" s="29" customFormat="1" x14ac:dyDescent="0.25">
      <c r="A1052" s="20"/>
      <c r="B1052" s="25" t="s">
        <v>132</v>
      </c>
      <c r="C1052" s="97"/>
      <c r="D1052" s="96"/>
    </row>
    <row r="1053" spans="1:4" s="29" customFormat="1" x14ac:dyDescent="0.25">
      <c r="A1053" s="20"/>
      <c r="B1053" s="11" t="s">
        <v>213</v>
      </c>
      <c r="C1053" s="11"/>
      <c r="D1053" s="96"/>
    </row>
    <row r="1054" spans="1:4" s="29" customFormat="1" x14ac:dyDescent="0.25">
      <c r="A1054" s="20"/>
      <c r="B1054" s="219" t="s">
        <v>636</v>
      </c>
      <c r="C1054" s="97"/>
      <c r="D1054" s="96"/>
    </row>
    <row r="1055" spans="1:4" s="29" customFormat="1" x14ac:dyDescent="0.25">
      <c r="A1055" s="20"/>
      <c r="B1055" s="29" t="s">
        <v>174</v>
      </c>
      <c r="C1055" s="97"/>
      <c r="D1055" s="96"/>
    </row>
    <row r="1056" spans="1:4" s="29" customFormat="1" x14ac:dyDescent="0.25">
      <c r="A1056" s="20"/>
      <c r="B1056" s="25" t="s">
        <v>134</v>
      </c>
      <c r="C1056" s="97"/>
      <c r="D1056" s="96"/>
    </row>
    <row r="1057" spans="1:4" s="29" customFormat="1" x14ac:dyDescent="0.25">
      <c r="A1057" s="20" t="s">
        <v>145</v>
      </c>
      <c r="B1057" s="220" t="s">
        <v>459</v>
      </c>
      <c r="C1057" s="100">
        <v>350</v>
      </c>
      <c r="D1057" s="100">
        <v>2300</v>
      </c>
    </row>
    <row r="1058" spans="1:4" s="29" customFormat="1" x14ac:dyDescent="0.25">
      <c r="A1058" s="20" t="s">
        <v>634</v>
      </c>
      <c r="B1058" s="57" t="s">
        <v>524</v>
      </c>
      <c r="C1058" s="100">
        <v>75</v>
      </c>
      <c r="D1058" s="100">
        <v>2927</v>
      </c>
    </row>
    <row r="1059" spans="1:4" s="29" customFormat="1" x14ac:dyDescent="0.25">
      <c r="A1059" s="20" t="s">
        <v>691</v>
      </c>
      <c r="B1059" s="57" t="s">
        <v>629</v>
      </c>
      <c r="C1059" s="100">
        <v>120</v>
      </c>
      <c r="D1059" s="100">
        <v>1219</v>
      </c>
    </row>
    <row r="1060" spans="1:4" s="29" customFormat="1" x14ac:dyDescent="0.25">
      <c r="A1060" s="20" t="s">
        <v>692</v>
      </c>
      <c r="B1060" s="221" t="s">
        <v>460</v>
      </c>
      <c r="C1060" s="100">
        <v>300000</v>
      </c>
      <c r="D1060" s="120">
        <v>0.98</v>
      </c>
    </row>
    <row r="1061" spans="1:4" s="29" customFormat="1" x14ac:dyDescent="0.25">
      <c r="A1061" s="20"/>
      <c r="B1061" s="221"/>
      <c r="C1061" s="100"/>
      <c r="D1061" s="120"/>
    </row>
    <row r="1062" spans="1:4" s="29" customFormat="1" x14ac:dyDescent="0.25">
      <c r="A1062" s="62"/>
      <c r="B1062" s="33"/>
      <c r="C1062" s="100"/>
      <c r="D1062" s="96"/>
    </row>
    <row r="1063" spans="1:4" s="105" customFormat="1" ht="15.75" x14ac:dyDescent="0.25">
      <c r="A1063" s="149"/>
      <c r="B1063" s="150" t="s">
        <v>631</v>
      </c>
      <c r="C1063" s="95"/>
      <c r="D1063" s="95"/>
    </row>
    <row r="1064" spans="1:4" s="104" customFormat="1" x14ac:dyDescent="0.25">
      <c r="A1064" s="135"/>
      <c r="B1064" s="151"/>
      <c r="C1064" s="95"/>
      <c r="D1064" s="95"/>
    </row>
    <row r="1065" spans="1:4" s="104" customFormat="1" x14ac:dyDescent="0.25">
      <c r="A1065" s="135"/>
      <c r="B1065" s="3" t="s">
        <v>721</v>
      </c>
      <c r="C1065" s="3"/>
      <c r="D1065" s="3"/>
    </row>
    <row r="1066" spans="1:4" s="104" customFormat="1" x14ac:dyDescent="0.25">
      <c r="A1066" s="135"/>
      <c r="B1066" s="136" t="s">
        <v>669</v>
      </c>
      <c r="C1066" s="95"/>
      <c r="D1066" s="95"/>
    </row>
    <row r="1067" spans="1:4" s="104" customFormat="1" x14ac:dyDescent="0.25">
      <c r="A1067" s="135"/>
      <c r="B1067" s="137" t="s">
        <v>131</v>
      </c>
      <c r="C1067" s="95"/>
      <c r="D1067" s="95"/>
    </row>
    <row r="1068" spans="1:4" s="104" customFormat="1" ht="30.75" customHeight="1" x14ac:dyDescent="0.25">
      <c r="A1068" s="135"/>
      <c r="B1068" s="14" t="s">
        <v>655</v>
      </c>
      <c r="C1068" s="6"/>
      <c r="D1068" s="6"/>
    </row>
    <row r="1069" spans="1:4" s="104" customFormat="1" x14ac:dyDescent="0.25">
      <c r="A1069" s="135"/>
      <c r="B1069" s="137" t="s">
        <v>132</v>
      </c>
      <c r="C1069" s="95"/>
      <c r="D1069" s="95"/>
    </row>
    <row r="1070" spans="1:4" s="104" customFormat="1" x14ac:dyDescent="0.25">
      <c r="A1070" s="135"/>
      <c r="B1070" s="140" t="s">
        <v>580</v>
      </c>
      <c r="C1070" s="95"/>
      <c r="D1070" s="95"/>
    </row>
    <row r="1071" spans="1:4" s="104" customFormat="1" x14ac:dyDescent="0.25">
      <c r="A1071" s="135"/>
      <c r="B1071" s="139" t="s">
        <v>636</v>
      </c>
      <c r="C1071" s="95"/>
      <c r="D1071" s="95"/>
    </row>
    <row r="1072" spans="1:4" s="104" customFormat="1" x14ac:dyDescent="0.25">
      <c r="A1072" s="135"/>
      <c r="B1072" s="140" t="s">
        <v>581</v>
      </c>
      <c r="C1072" s="95"/>
      <c r="D1072" s="95"/>
    </row>
    <row r="1073" spans="1:4" s="104" customFormat="1" x14ac:dyDescent="0.25">
      <c r="A1073" s="135"/>
      <c r="B1073" s="137" t="s">
        <v>134</v>
      </c>
      <c r="C1073" s="95"/>
      <c r="D1073" s="95"/>
    </row>
    <row r="1074" spans="1:4" s="106" customFormat="1" ht="15.75" customHeight="1" x14ac:dyDescent="0.25">
      <c r="A1074" s="91" t="s">
        <v>145</v>
      </c>
      <c r="B1074" s="57" t="s">
        <v>582</v>
      </c>
      <c r="C1074" s="160">
        <v>1135</v>
      </c>
      <c r="D1074" s="161"/>
    </row>
    <row r="1075" spans="1:4" s="101" customFormat="1" x14ac:dyDescent="0.25">
      <c r="A1075" s="91" t="s">
        <v>135</v>
      </c>
      <c r="B1075" s="152" t="s">
        <v>583</v>
      </c>
      <c r="C1075" s="161">
        <v>748</v>
      </c>
      <c r="D1075" s="161"/>
    </row>
    <row r="1076" spans="1:4" s="101" customFormat="1" x14ac:dyDescent="0.25">
      <c r="A1076" s="153" t="s">
        <v>136</v>
      </c>
      <c r="B1076" s="152" t="s">
        <v>584</v>
      </c>
      <c r="C1076" s="161">
        <v>387</v>
      </c>
      <c r="D1076" s="161">
        <v>338.02</v>
      </c>
    </row>
    <row r="1077" spans="1:4" s="106" customFormat="1" ht="17.25" customHeight="1" x14ac:dyDescent="0.25">
      <c r="A1077" s="153" t="s">
        <v>634</v>
      </c>
      <c r="B1077" s="33" t="s">
        <v>585</v>
      </c>
      <c r="C1077" s="160">
        <v>16834</v>
      </c>
      <c r="D1077" s="161"/>
    </row>
    <row r="1078" spans="1:4" s="101" customFormat="1" ht="17.25" customHeight="1" x14ac:dyDescent="0.25">
      <c r="A1078" s="91" t="s">
        <v>49</v>
      </c>
      <c r="B1078" s="154" t="s">
        <v>656</v>
      </c>
      <c r="C1078" s="160">
        <v>1100</v>
      </c>
      <c r="D1078" s="161"/>
    </row>
    <row r="1079" spans="1:4" s="101" customFormat="1" ht="15" customHeight="1" x14ac:dyDescent="0.25">
      <c r="A1079" s="91" t="s">
        <v>50</v>
      </c>
      <c r="B1079" s="154" t="s">
        <v>586</v>
      </c>
      <c r="C1079" s="160">
        <v>9234</v>
      </c>
      <c r="D1079" s="161">
        <v>10.41</v>
      </c>
    </row>
    <row r="1080" spans="1:4" s="101" customFormat="1" ht="15" customHeight="1" x14ac:dyDescent="0.25">
      <c r="A1080" s="91" t="s">
        <v>51</v>
      </c>
      <c r="B1080" s="154" t="s">
        <v>717</v>
      </c>
      <c r="C1080" s="160">
        <v>6500</v>
      </c>
      <c r="D1080" s="146">
        <v>62.64</v>
      </c>
    </row>
    <row r="1081" spans="1:4" s="106" customFormat="1" ht="13.5" customHeight="1" x14ac:dyDescent="0.25">
      <c r="A1081" s="91" t="s">
        <v>691</v>
      </c>
      <c r="B1081" s="57" t="s">
        <v>587</v>
      </c>
      <c r="C1081" s="160">
        <v>65</v>
      </c>
      <c r="D1081" s="161"/>
    </row>
    <row r="1082" spans="1:4" s="106" customFormat="1" ht="15" customHeight="1" x14ac:dyDescent="0.25">
      <c r="A1082" s="91" t="s">
        <v>692</v>
      </c>
      <c r="B1082" s="152" t="s">
        <v>588</v>
      </c>
      <c r="C1082" s="160">
        <v>330</v>
      </c>
      <c r="D1082" s="161"/>
    </row>
    <row r="1083" spans="1:4" s="101" customFormat="1" ht="13.5" customHeight="1" x14ac:dyDescent="0.25">
      <c r="A1083" s="91" t="s">
        <v>59</v>
      </c>
      <c r="B1083" s="155" t="s">
        <v>589</v>
      </c>
      <c r="C1083" s="160">
        <v>250</v>
      </c>
      <c r="D1083" s="161"/>
    </row>
    <row r="1084" spans="1:4" s="101" customFormat="1" ht="13.5" customHeight="1" x14ac:dyDescent="0.25">
      <c r="A1084" s="91" t="s">
        <v>336</v>
      </c>
      <c r="B1084" s="155" t="s">
        <v>584</v>
      </c>
      <c r="C1084" s="160">
        <v>80</v>
      </c>
      <c r="D1084" s="146">
        <v>440</v>
      </c>
    </row>
    <row r="1085" spans="1:4" s="106" customFormat="1" ht="18" customHeight="1" x14ac:dyDescent="0.25">
      <c r="A1085" s="156" t="s">
        <v>693</v>
      </c>
      <c r="B1085" s="152" t="s">
        <v>590</v>
      </c>
      <c r="C1085" s="160">
        <v>2200</v>
      </c>
      <c r="D1085" s="162">
        <v>0.54700000000000004</v>
      </c>
    </row>
    <row r="1086" spans="1:4" s="106" customFormat="1" ht="32.25" customHeight="1" x14ac:dyDescent="0.25">
      <c r="A1086" s="91" t="s">
        <v>694</v>
      </c>
      <c r="B1086" s="157" t="s">
        <v>756</v>
      </c>
      <c r="C1086" s="160">
        <v>21390730</v>
      </c>
      <c r="D1086" s="161"/>
    </row>
    <row r="1087" spans="1:4" s="101" customFormat="1" ht="15" customHeight="1" x14ac:dyDescent="0.25">
      <c r="A1087" s="91" t="s">
        <v>482</v>
      </c>
      <c r="B1087" s="155" t="s">
        <v>589</v>
      </c>
      <c r="C1087" s="160">
        <v>4261050</v>
      </c>
      <c r="D1087" s="161"/>
    </row>
    <row r="1088" spans="1:4" s="101" customFormat="1" ht="15" customHeight="1" x14ac:dyDescent="0.25">
      <c r="A1088" s="91" t="s">
        <v>483</v>
      </c>
      <c r="B1088" s="155" t="s">
        <v>584</v>
      </c>
      <c r="C1088" s="160">
        <v>17129680</v>
      </c>
      <c r="D1088" s="162">
        <v>3.8100000000000002E-2</v>
      </c>
    </row>
    <row r="1089" spans="1:4" s="140" customFormat="1" ht="43.5" customHeight="1" x14ac:dyDescent="0.25">
      <c r="A1089" s="91" t="s">
        <v>695</v>
      </c>
      <c r="B1089" s="158" t="s">
        <v>843</v>
      </c>
      <c r="C1089" s="160">
        <v>21390730</v>
      </c>
      <c r="D1089" s="161"/>
    </row>
    <row r="1090" spans="1:4" s="140" customFormat="1" ht="15.75" customHeight="1" x14ac:dyDescent="0.25">
      <c r="A1090" s="91" t="s">
        <v>764</v>
      </c>
      <c r="B1090" s="155" t="s">
        <v>589</v>
      </c>
      <c r="C1090" s="160">
        <v>4261050</v>
      </c>
      <c r="D1090" s="161"/>
    </row>
    <row r="1091" spans="1:4" s="140" customFormat="1" ht="17.25" customHeight="1" x14ac:dyDescent="0.25">
      <c r="A1091" s="91" t="s">
        <v>765</v>
      </c>
      <c r="B1091" s="155" t="s">
        <v>584</v>
      </c>
      <c r="C1091" s="160">
        <v>17129680</v>
      </c>
      <c r="D1091" s="162">
        <v>6.4699999999999994E-2</v>
      </c>
    </row>
    <row r="1092" spans="1:4" s="140" customFormat="1" ht="17.25" customHeight="1" x14ac:dyDescent="0.25">
      <c r="A1092" s="91" t="s">
        <v>696</v>
      </c>
      <c r="B1092" s="159" t="s">
        <v>591</v>
      </c>
      <c r="C1092" s="160">
        <v>40000</v>
      </c>
      <c r="D1092" s="162">
        <v>0.4</v>
      </c>
    </row>
    <row r="1093" spans="1:4" s="140" customFormat="1" ht="33.75" customHeight="1" x14ac:dyDescent="0.25">
      <c r="A1093" s="91" t="s">
        <v>697</v>
      </c>
      <c r="B1093" s="158" t="s">
        <v>657</v>
      </c>
      <c r="C1093" s="160">
        <v>14416960</v>
      </c>
      <c r="D1093" s="162">
        <v>2.299E-2</v>
      </c>
    </row>
    <row r="1094" spans="1:4" s="140" customFormat="1" ht="18.75" customHeight="1" x14ac:dyDescent="0.25">
      <c r="A1094" s="91" t="s">
        <v>698</v>
      </c>
      <c r="B1094" s="158" t="s">
        <v>719</v>
      </c>
      <c r="C1094" s="160">
        <v>150</v>
      </c>
      <c r="D1094" s="162">
        <v>41</v>
      </c>
    </row>
    <row r="1095" spans="1:4" s="140" customFormat="1" ht="18.75" customHeight="1" x14ac:dyDescent="0.25">
      <c r="A1095" s="91" t="s">
        <v>699</v>
      </c>
      <c r="B1095" s="158" t="s">
        <v>718</v>
      </c>
      <c r="C1095" s="160">
        <v>20</v>
      </c>
      <c r="D1095" s="162">
        <v>175</v>
      </c>
    </row>
    <row r="1096" spans="1:4" s="29" customFormat="1" x14ac:dyDescent="0.25">
      <c r="A1096" s="62"/>
      <c r="B1096" s="33"/>
      <c r="C1096" s="100"/>
      <c r="D1096" s="96"/>
    </row>
    <row r="1097" spans="1:4" s="29" customFormat="1" x14ac:dyDescent="0.25">
      <c r="A1097" s="62"/>
      <c r="B1097" s="33"/>
      <c r="C1097" s="100"/>
      <c r="D1097" s="96"/>
    </row>
    <row r="1098" spans="1:4" s="29" customFormat="1" x14ac:dyDescent="0.25">
      <c r="A1098" s="62"/>
      <c r="B1098" s="33"/>
      <c r="C1098" s="100"/>
      <c r="D1098" s="96"/>
    </row>
    <row r="1099" spans="1:4" s="29" customFormat="1" x14ac:dyDescent="0.25">
      <c r="A1099" s="62"/>
      <c r="B1099" s="33"/>
      <c r="C1099" s="100"/>
      <c r="D1099" s="96"/>
    </row>
    <row r="1100" spans="1:4" s="29" customFormat="1" x14ac:dyDescent="0.25">
      <c r="A1100" s="62"/>
      <c r="B1100" s="33"/>
      <c r="C1100" s="100"/>
      <c r="D1100" s="96"/>
    </row>
    <row r="1101" spans="1:4" s="29" customFormat="1" x14ac:dyDescent="0.25">
      <c r="A1101" s="62"/>
      <c r="B1101" s="33"/>
      <c r="C1101" s="100"/>
      <c r="D1101" s="96"/>
    </row>
    <row r="1102" spans="1:4" s="29" customFormat="1" x14ac:dyDescent="0.25">
      <c r="A1102" s="62"/>
      <c r="B1102" s="50" t="s">
        <v>720</v>
      </c>
      <c r="C1102" s="100"/>
      <c r="D1102" s="96"/>
    </row>
    <row r="1103" spans="1:4" s="106" customFormat="1" ht="15" customHeight="1" x14ac:dyDescent="0.25">
      <c r="A1103" s="91"/>
      <c r="B1103" s="311" t="s">
        <v>592</v>
      </c>
      <c r="C1103" s="100"/>
      <c r="D1103" s="95"/>
    </row>
    <row r="1104" spans="1:4" s="104" customFormat="1" x14ac:dyDescent="0.25">
      <c r="A1104" s="135"/>
      <c r="B1104" s="137" t="s">
        <v>131</v>
      </c>
      <c r="C1104" s="95"/>
      <c r="D1104" s="95"/>
    </row>
    <row r="1105" spans="1:4" s="104" customFormat="1" ht="30.75" customHeight="1" x14ac:dyDescent="0.25">
      <c r="A1105" s="135"/>
      <c r="B1105" s="14" t="s">
        <v>688</v>
      </c>
      <c r="C1105" s="14"/>
      <c r="D1105" s="14"/>
    </row>
    <row r="1106" spans="1:4" s="104" customFormat="1" x14ac:dyDescent="0.25">
      <c r="A1106" s="135"/>
      <c r="B1106" s="137" t="s">
        <v>132</v>
      </c>
      <c r="C1106" s="95"/>
      <c r="D1106" s="95"/>
    </row>
    <row r="1107" spans="1:4" s="104" customFormat="1" ht="30" customHeight="1" x14ac:dyDescent="0.25">
      <c r="A1107" s="135"/>
      <c r="B1107" s="14" t="s">
        <v>604</v>
      </c>
      <c r="C1107" s="6"/>
      <c r="D1107" s="6"/>
    </row>
    <row r="1108" spans="1:4" s="104" customFormat="1" x14ac:dyDescent="0.25">
      <c r="A1108" s="135"/>
      <c r="B1108" s="139" t="s">
        <v>636</v>
      </c>
      <c r="C1108" s="95"/>
      <c r="D1108" s="95"/>
    </row>
    <row r="1109" spans="1:4" s="104" customFormat="1" x14ac:dyDescent="0.25">
      <c r="A1109" s="135"/>
      <c r="B1109" s="309" t="s">
        <v>593</v>
      </c>
      <c r="C1109" s="95"/>
      <c r="D1109" s="95"/>
    </row>
    <row r="1110" spans="1:4" s="104" customFormat="1" x14ac:dyDescent="0.25">
      <c r="A1110" s="135"/>
      <c r="B1110" s="137" t="s">
        <v>134</v>
      </c>
      <c r="C1110" s="95"/>
      <c r="D1110" s="95"/>
    </row>
    <row r="1111" spans="1:4" s="99" customFormat="1" ht="28.5" customHeight="1" x14ac:dyDescent="0.25">
      <c r="A1111" s="184" t="s">
        <v>145</v>
      </c>
      <c r="B1111" s="264" t="s">
        <v>618</v>
      </c>
      <c r="C1111" s="312">
        <v>104</v>
      </c>
      <c r="D1111" s="297">
        <v>1634.65</v>
      </c>
    </row>
    <row r="1112" spans="1:4" s="309" customFormat="1" ht="14.25" customHeight="1" x14ac:dyDescent="0.25">
      <c r="A1112" s="184" t="s">
        <v>634</v>
      </c>
      <c r="B1112" s="57" t="s">
        <v>594</v>
      </c>
      <c r="C1112" s="123">
        <v>67</v>
      </c>
      <c r="D1112" s="124">
        <v>198</v>
      </c>
    </row>
    <row r="1113" spans="1:4" s="309" customFormat="1" ht="30" customHeight="1" x14ac:dyDescent="0.25">
      <c r="A1113" s="91" t="s">
        <v>691</v>
      </c>
      <c r="B1113" s="144" t="s">
        <v>820</v>
      </c>
      <c r="C1113" s="123">
        <v>22</v>
      </c>
      <c r="D1113" s="124">
        <v>450</v>
      </c>
    </row>
    <row r="1114" spans="1:4" s="309" customFormat="1" ht="16.5" customHeight="1" x14ac:dyDescent="0.25">
      <c r="A1114" s="91" t="s">
        <v>692</v>
      </c>
      <c r="B1114" s="144" t="s">
        <v>844</v>
      </c>
      <c r="C1114" s="123">
        <v>126</v>
      </c>
      <c r="D1114" s="124"/>
    </row>
    <row r="1115" spans="1:4" s="309" customFormat="1" ht="16.5" customHeight="1" x14ac:dyDescent="0.25">
      <c r="A1115" s="91" t="s">
        <v>59</v>
      </c>
      <c r="B1115" s="313" t="s">
        <v>821</v>
      </c>
      <c r="C1115" s="123">
        <v>3</v>
      </c>
      <c r="D1115" s="124">
        <v>4053.5</v>
      </c>
    </row>
    <row r="1116" spans="1:4" s="309" customFormat="1" ht="16.5" customHeight="1" x14ac:dyDescent="0.25">
      <c r="A1116" s="91" t="s">
        <v>336</v>
      </c>
      <c r="B1116" s="313" t="s">
        <v>822</v>
      </c>
      <c r="C1116" s="123">
        <v>123</v>
      </c>
      <c r="D1116" s="124">
        <v>378</v>
      </c>
    </row>
    <row r="1117" spans="1:4" s="309" customFormat="1" ht="16.5" customHeight="1" x14ac:dyDescent="0.25">
      <c r="A1117" s="91" t="s">
        <v>693</v>
      </c>
      <c r="B1117" s="57" t="s">
        <v>595</v>
      </c>
      <c r="C1117" s="100">
        <v>39</v>
      </c>
      <c r="D1117" s="124">
        <v>2588</v>
      </c>
    </row>
    <row r="1118" spans="1:4" s="309" customFormat="1" ht="16.5" customHeight="1" x14ac:dyDescent="0.25">
      <c r="A1118" s="91"/>
      <c r="B1118" s="57"/>
      <c r="C1118" s="100"/>
      <c r="D1118" s="120"/>
    </row>
    <row r="1119" spans="1:4" s="309" customFormat="1" x14ac:dyDescent="0.25">
      <c r="A1119" s="135"/>
      <c r="B1119" s="136" t="s">
        <v>670</v>
      </c>
      <c r="C1119" s="95"/>
      <c r="D1119" s="95"/>
    </row>
    <row r="1120" spans="1:4" s="309" customFormat="1" x14ac:dyDescent="0.25">
      <c r="A1120" s="135"/>
      <c r="B1120" s="137" t="s">
        <v>131</v>
      </c>
      <c r="C1120" s="95"/>
      <c r="D1120" s="138"/>
    </row>
    <row r="1121" spans="1:4" s="309" customFormat="1" ht="30" customHeight="1" x14ac:dyDescent="0.25">
      <c r="A1121" s="135"/>
      <c r="B1121" s="14" t="s">
        <v>685</v>
      </c>
      <c r="C1121" s="6"/>
      <c r="D1121" s="6"/>
    </row>
    <row r="1122" spans="1:4" s="309" customFormat="1" x14ac:dyDescent="0.25">
      <c r="A1122" s="135"/>
      <c r="B1122" s="137" t="s">
        <v>132</v>
      </c>
      <c r="C1122" s="95"/>
      <c r="D1122" s="138"/>
    </row>
    <row r="1123" spans="1:4" s="309" customFormat="1" ht="32.25" customHeight="1" x14ac:dyDescent="0.25">
      <c r="A1123" s="135"/>
      <c r="B1123" s="14" t="s">
        <v>603</v>
      </c>
      <c r="C1123" s="6"/>
      <c r="D1123" s="6"/>
    </row>
    <row r="1124" spans="1:4" s="309" customFormat="1" x14ac:dyDescent="0.25">
      <c r="A1124" s="135"/>
      <c r="B1124" s="139" t="s">
        <v>636</v>
      </c>
      <c r="C1124" s="95"/>
      <c r="D1124" s="138"/>
    </row>
    <row r="1125" spans="1:4" s="309" customFormat="1" ht="17.25" customHeight="1" x14ac:dyDescent="0.25">
      <c r="A1125" s="135"/>
      <c r="B1125" s="14" t="s">
        <v>596</v>
      </c>
      <c r="C1125" s="5"/>
      <c r="D1125" s="4"/>
    </row>
    <row r="1126" spans="1:4" s="309" customFormat="1" x14ac:dyDescent="0.25">
      <c r="A1126" s="135"/>
      <c r="B1126" s="137" t="s">
        <v>15</v>
      </c>
      <c r="C1126" s="95"/>
      <c r="D1126" s="138"/>
    </row>
    <row r="1127" spans="1:4" s="104" customFormat="1" ht="14.25" customHeight="1" x14ac:dyDescent="0.25">
      <c r="A1127" s="91" t="s">
        <v>145</v>
      </c>
      <c r="B1127" s="57" t="s">
        <v>658</v>
      </c>
      <c r="C1127" s="100">
        <v>12263</v>
      </c>
      <c r="D1127" s="120">
        <v>67.87</v>
      </c>
    </row>
    <row r="1128" spans="1:4" s="104" customFormat="1" x14ac:dyDescent="0.25">
      <c r="A1128" s="141"/>
      <c r="B1128" s="142"/>
      <c r="C1128" s="143"/>
      <c r="D1128" s="143"/>
    </row>
    <row r="1129" spans="1:4" s="104" customFormat="1" x14ac:dyDescent="0.25">
      <c r="A1129" s="135"/>
      <c r="B1129" s="136" t="s">
        <v>721</v>
      </c>
      <c r="C1129" s="95"/>
      <c r="D1129" s="95"/>
    </row>
    <row r="1130" spans="1:4" s="104" customFormat="1" x14ac:dyDescent="0.25">
      <c r="A1130" s="135"/>
      <c r="B1130" s="136" t="s">
        <v>757</v>
      </c>
      <c r="C1130" s="95"/>
      <c r="D1130" s="95"/>
    </row>
    <row r="1131" spans="1:4" s="104" customFormat="1" x14ac:dyDescent="0.25">
      <c r="A1131" s="135"/>
      <c r="B1131" s="44" t="s">
        <v>632</v>
      </c>
      <c r="C1131" s="95"/>
      <c r="D1131" s="95"/>
    </row>
    <row r="1132" spans="1:4" s="29" customFormat="1" x14ac:dyDescent="0.25">
      <c r="A1132" s="20"/>
      <c r="B1132" s="25" t="s">
        <v>131</v>
      </c>
      <c r="C1132" s="97"/>
      <c r="D1132" s="96"/>
    </row>
    <row r="1133" spans="1:4" s="29" customFormat="1" x14ac:dyDescent="0.25">
      <c r="A1133" s="20"/>
      <c r="B1133" s="29" t="s">
        <v>525</v>
      </c>
      <c r="C1133" s="97"/>
      <c r="D1133" s="96"/>
    </row>
    <row r="1134" spans="1:4" s="29" customFormat="1" x14ac:dyDescent="0.25">
      <c r="A1134" s="20"/>
      <c r="B1134" s="25" t="s">
        <v>132</v>
      </c>
      <c r="C1134" s="97"/>
      <c r="D1134" s="96"/>
    </row>
    <row r="1135" spans="1:4" s="29" customFormat="1" x14ac:dyDescent="0.25">
      <c r="A1135" s="20"/>
      <c r="B1135" s="29" t="s">
        <v>349</v>
      </c>
      <c r="C1135" s="97"/>
      <c r="D1135" s="96"/>
    </row>
    <row r="1136" spans="1:4" s="29" customFormat="1" x14ac:dyDescent="0.25">
      <c r="A1136" s="20"/>
      <c r="B1136" s="333" t="s">
        <v>636</v>
      </c>
      <c r="C1136" s="97"/>
      <c r="D1136" s="96"/>
    </row>
    <row r="1137" spans="1:4" s="29" customFormat="1" x14ac:dyDescent="0.25">
      <c r="A1137" s="20"/>
      <c r="B1137" s="29" t="s">
        <v>350</v>
      </c>
      <c r="C1137" s="97"/>
      <c r="D1137" s="96"/>
    </row>
    <row r="1138" spans="1:4" s="29" customFormat="1" x14ac:dyDescent="0.25">
      <c r="A1138" s="20"/>
      <c r="B1138" s="25" t="s">
        <v>134</v>
      </c>
      <c r="C1138" s="97"/>
      <c r="D1138" s="96"/>
    </row>
    <row r="1139" spans="1:4" s="29" customFormat="1" x14ac:dyDescent="0.25">
      <c r="A1139" s="20" t="s">
        <v>145</v>
      </c>
      <c r="B1139" s="33" t="s">
        <v>384</v>
      </c>
      <c r="C1139" s="111"/>
      <c r="D1139" s="96"/>
    </row>
    <row r="1140" spans="1:4" s="29" customFormat="1" x14ac:dyDescent="0.25">
      <c r="A1140" s="20" t="s">
        <v>135</v>
      </c>
      <c r="B1140" s="33" t="s">
        <v>526</v>
      </c>
      <c r="C1140" s="334">
        <v>800</v>
      </c>
      <c r="D1140" s="96"/>
    </row>
    <row r="1141" spans="1:4" s="29" customFormat="1" x14ac:dyDescent="0.25">
      <c r="A1141" s="20" t="s">
        <v>136</v>
      </c>
      <c r="B1141" s="33" t="s">
        <v>527</v>
      </c>
      <c r="C1141" s="211">
        <v>900</v>
      </c>
      <c r="D1141" s="96"/>
    </row>
    <row r="1142" spans="1:4" s="29" customFormat="1" x14ac:dyDescent="0.25">
      <c r="A1142" s="20" t="s">
        <v>137</v>
      </c>
      <c r="B1142" s="33" t="s">
        <v>528</v>
      </c>
      <c r="C1142" s="211">
        <v>1000</v>
      </c>
      <c r="D1142" s="96"/>
    </row>
    <row r="1143" spans="1:4" s="29" customFormat="1" x14ac:dyDescent="0.25">
      <c r="A1143" s="20" t="s">
        <v>146</v>
      </c>
      <c r="B1143" s="33" t="s">
        <v>529</v>
      </c>
      <c r="C1143" s="211">
        <v>700</v>
      </c>
      <c r="D1143" s="96"/>
    </row>
    <row r="1144" spans="1:4" s="29" customFormat="1" x14ac:dyDescent="0.25">
      <c r="A1144" s="20" t="s">
        <v>634</v>
      </c>
      <c r="B1144" s="33" t="s">
        <v>369</v>
      </c>
      <c r="C1144" s="211"/>
      <c r="D1144" s="96"/>
    </row>
    <row r="1145" spans="1:4" s="29" customFormat="1" x14ac:dyDescent="0.25">
      <c r="A1145" s="20" t="s">
        <v>49</v>
      </c>
      <c r="B1145" s="33" t="s">
        <v>526</v>
      </c>
      <c r="C1145" s="211">
        <v>800</v>
      </c>
      <c r="D1145" s="96"/>
    </row>
    <row r="1146" spans="1:4" s="29" customFormat="1" x14ac:dyDescent="0.25">
      <c r="A1146" s="20" t="s">
        <v>50</v>
      </c>
      <c r="B1146" s="33" t="s">
        <v>527</v>
      </c>
      <c r="C1146" s="211">
        <v>4000</v>
      </c>
      <c r="D1146" s="96"/>
    </row>
    <row r="1147" spans="1:4" s="29" customFormat="1" x14ac:dyDescent="0.25">
      <c r="A1147" s="20" t="s">
        <v>51</v>
      </c>
      <c r="B1147" s="33" t="s">
        <v>528</v>
      </c>
      <c r="C1147" s="211">
        <v>1000</v>
      </c>
      <c r="D1147" s="96"/>
    </row>
    <row r="1148" spans="1:4" s="29" customFormat="1" x14ac:dyDescent="0.25">
      <c r="A1148" s="20" t="s">
        <v>187</v>
      </c>
      <c r="B1148" s="33" t="s">
        <v>529</v>
      </c>
      <c r="C1148" s="211">
        <v>500</v>
      </c>
      <c r="D1148" s="96"/>
    </row>
    <row r="1149" spans="1:4" s="29" customFormat="1" x14ac:dyDescent="0.25">
      <c r="A1149" s="20" t="s">
        <v>691</v>
      </c>
      <c r="B1149" s="29" t="s">
        <v>370</v>
      </c>
      <c r="C1149" s="211"/>
      <c r="D1149" s="96"/>
    </row>
    <row r="1150" spans="1:4" s="29" customFormat="1" x14ac:dyDescent="0.25">
      <c r="A1150" s="20" t="s">
        <v>138</v>
      </c>
      <c r="B1150" s="33" t="s">
        <v>526</v>
      </c>
      <c r="C1150" s="211">
        <v>3300</v>
      </c>
      <c r="D1150" s="96"/>
    </row>
    <row r="1151" spans="1:4" s="29" customFormat="1" x14ac:dyDescent="0.25">
      <c r="A1151" s="20" t="s">
        <v>139</v>
      </c>
      <c r="B1151" s="33" t="s">
        <v>527</v>
      </c>
      <c r="C1151" s="211">
        <v>1900</v>
      </c>
      <c r="D1151" s="96"/>
    </row>
    <row r="1152" spans="1:4" s="29" customFormat="1" x14ac:dyDescent="0.25">
      <c r="A1152" s="20" t="s">
        <v>140</v>
      </c>
      <c r="B1152" s="33" t="s">
        <v>528</v>
      </c>
      <c r="C1152" s="211">
        <v>4000</v>
      </c>
      <c r="D1152" s="96"/>
    </row>
    <row r="1153" spans="1:4" s="29" customFormat="1" x14ac:dyDescent="0.25">
      <c r="A1153" s="20" t="s">
        <v>351</v>
      </c>
      <c r="B1153" s="33" t="s">
        <v>529</v>
      </c>
      <c r="C1153" s="211">
        <v>4000</v>
      </c>
      <c r="D1153" s="96"/>
    </row>
    <row r="1154" spans="1:4" s="29" customFormat="1" x14ac:dyDescent="0.25">
      <c r="A1154" s="20" t="s">
        <v>692</v>
      </c>
      <c r="B1154" s="33" t="s">
        <v>371</v>
      </c>
      <c r="C1154" s="211"/>
      <c r="D1154" s="96"/>
    </row>
    <row r="1155" spans="1:4" s="29" customFormat="1" x14ac:dyDescent="0.25">
      <c r="A1155" s="20" t="s">
        <v>59</v>
      </c>
      <c r="B1155" s="33" t="s">
        <v>526</v>
      </c>
      <c r="C1155" s="211">
        <v>2300</v>
      </c>
      <c r="D1155" s="96"/>
    </row>
    <row r="1156" spans="1:4" s="29" customFormat="1" x14ac:dyDescent="0.25">
      <c r="A1156" s="20" t="s">
        <v>336</v>
      </c>
      <c r="B1156" s="33" t="s">
        <v>527</v>
      </c>
      <c r="C1156" s="211">
        <v>5300</v>
      </c>
      <c r="D1156" s="96"/>
    </row>
    <row r="1157" spans="1:4" s="29" customFormat="1" x14ac:dyDescent="0.25">
      <c r="A1157" s="20" t="s">
        <v>337</v>
      </c>
      <c r="B1157" s="33" t="s">
        <v>528</v>
      </c>
      <c r="C1157" s="211">
        <v>700</v>
      </c>
      <c r="D1157" s="96"/>
    </row>
    <row r="1158" spans="1:4" s="29" customFormat="1" x14ac:dyDescent="0.25">
      <c r="A1158" s="62" t="s">
        <v>352</v>
      </c>
      <c r="B1158" s="33" t="s">
        <v>529</v>
      </c>
      <c r="C1158" s="211">
        <v>1300</v>
      </c>
      <c r="D1158" s="96"/>
    </row>
    <row r="1159" spans="1:4" s="29" customFormat="1" ht="15.75" customHeight="1" x14ac:dyDescent="0.25">
      <c r="A1159" s="62"/>
      <c r="B1159" s="33"/>
      <c r="C1159" s="100"/>
      <c r="D1159" s="96"/>
    </row>
    <row r="1160" spans="1:4" s="29" customFormat="1" ht="15.75" customHeight="1" x14ac:dyDescent="0.25">
      <c r="A1160" s="62"/>
      <c r="B1160" s="33"/>
      <c r="C1160" s="100"/>
      <c r="D1160" s="96"/>
    </row>
    <row r="1161" spans="1:4" s="29" customFormat="1" ht="15.75" customHeight="1" x14ac:dyDescent="0.25">
      <c r="A1161" s="62"/>
      <c r="B1161" s="33"/>
      <c r="C1161" s="100"/>
      <c r="D1161" s="96"/>
    </row>
    <row r="1162" spans="1:4" s="324" customFormat="1" x14ac:dyDescent="0.25">
      <c r="A1162" s="101"/>
      <c r="B1162" s="330" t="s">
        <v>597</v>
      </c>
      <c r="C1162" s="95"/>
      <c r="D1162" s="95"/>
    </row>
    <row r="1163" spans="1:4" s="324" customFormat="1" x14ac:dyDescent="0.25">
      <c r="A1163" s="331"/>
      <c r="B1163" s="137" t="s">
        <v>131</v>
      </c>
      <c r="C1163" s="100"/>
      <c r="D1163" s="332"/>
    </row>
    <row r="1164" spans="1:4" s="324" customFormat="1" x14ac:dyDescent="0.25">
      <c r="A1164" s="331"/>
      <c r="B1164" s="324" t="s">
        <v>598</v>
      </c>
      <c r="C1164" s="100"/>
      <c r="D1164" s="332"/>
    </row>
    <row r="1165" spans="1:4" s="324" customFormat="1" x14ac:dyDescent="0.25">
      <c r="A1165" s="331"/>
      <c r="B1165" s="137" t="s">
        <v>132</v>
      </c>
      <c r="C1165" s="100"/>
      <c r="D1165" s="332"/>
    </row>
    <row r="1166" spans="1:4" s="324" customFormat="1" ht="31.5" customHeight="1" x14ac:dyDescent="0.25">
      <c r="A1166" s="331"/>
      <c r="B1166" s="57" t="s">
        <v>599</v>
      </c>
      <c r="C1166" s="266"/>
      <c r="D1166" s="266"/>
    </row>
    <row r="1167" spans="1:4" s="324" customFormat="1" x14ac:dyDescent="0.25">
      <c r="A1167" s="331"/>
      <c r="B1167" s="139" t="s">
        <v>636</v>
      </c>
      <c r="C1167" s="100"/>
      <c r="D1167" s="332"/>
    </row>
    <row r="1168" spans="1:4" s="324" customFormat="1" ht="18" customHeight="1" x14ac:dyDescent="0.25">
      <c r="A1168" s="331"/>
      <c r="B1168" s="14" t="s">
        <v>600</v>
      </c>
      <c r="C1168" s="7"/>
      <c r="D1168" s="7"/>
    </row>
    <row r="1169" spans="1:4" s="324" customFormat="1" x14ac:dyDescent="0.25">
      <c r="A1169" s="331"/>
      <c r="B1169" s="137" t="s">
        <v>134</v>
      </c>
      <c r="C1169" s="100"/>
      <c r="D1169" s="332"/>
    </row>
    <row r="1170" spans="1:4" s="324" customFormat="1" x14ac:dyDescent="0.25">
      <c r="A1170" s="91" t="s">
        <v>145</v>
      </c>
      <c r="B1170" s="57" t="s">
        <v>601</v>
      </c>
      <c r="C1170" s="100">
        <v>33278</v>
      </c>
      <c r="D1170" s="120"/>
    </row>
    <row r="1171" spans="1:4" s="324" customFormat="1" x14ac:dyDescent="0.25">
      <c r="A1171" s="91" t="s">
        <v>634</v>
      </c>
      <c r="B1171" s="57" t="s">
        <v>602</v>
      </c>
      <c r="C1171" s="100">
        <v>118594</v>
      </c>
      <c r="D1171" s="120"/>
    </row>
    <row r="1172" spans="1:4" s="324" customFormat="1" x14ac:dyDescent="0.25">
      <c r="A1172" s="91"/>
      <c r="B1172" s="324" t="s">
        <v>659</v>
      </c>
      <c r="C1172" s="100">
        <v>57771</v>
      </c>
      <c r="D1172" s="332"/>
    </row>
    <row r="1173" spans="1:4" s="29" customFormat="1" x14ac:dyDescent="0.25">
      <c r="A1173" s="62"/>
      <c r="B1173" s="33"/>
      <c r="C1173" s="100"/>
      <c r="D1173" s="96"/>
    </row>
    <row r="1174" spans="1:4" s="29" customFormat="1" ht="15" customHeight="1" x14ac:dyDescent="0.25">
      <c r="A1174" s="62"/>
      <c r="B1174" s="9" t="s">
        <v>559</v>
      </c>
      <c r="C1174" s="9"/>
      <c r="D1174" s="96"/>
    </row>
    <row r="1175" spans="1:4" s="29" customFormat="1" x14ac:dyDescent="0.25">
      <c r="A1175" s="62"/>
      <c r="B1175" s="25" t="s">
        <v>131</v>
      </c>
      <c r="C1175" s="97"/>
      <c r="D1175" s="96"/>
    </row>
    <row r="1176" spans="1:4" s="29" customFormat="1" x14ac:dyDescent="0.25">
      <c r="A1176" s="62"/>
      <c r="B1176" s="11" t="s">
        <v>560</v>
      </c>
      <c r="C1176" s="11"/>
      <c r="D1176" s="96"/>
    </row>
    <row r="1177" spans="1:4" s="29" customFormat="1" x14ac:dyDescent="0.25">
      <c r="A1177" s="62"/>
      <c r="B1177" s="25" t="s">
        <v>132</v>
      </c>
      <c r="C1177" s="97"/>
      <c r="D1177" s="96"/>
    </row>
    <row r="1178" spans="1:4" s="29" customFormat="1" x14ac:dyDescent="0.25">
      <c r="A1178" s="62"/>
      <c r="B1178" s="11" t="s">
        <v>424</v>
      </c>
      <c r="C1178" s="11"/>
      <c r="D1178" s="96"/>
    </row>
    <row r="1179" spans="1:4" s="329" customFormat="1" x14ac:dyDescent="0.25">
      <c r="A1179" s="62"/>
      <c r="B1179" s="328" t="s">
        <v>636</v>
      </c>
      <c r="C1179" s="97"/>
      <c r="D1179" s="95"/>
    </row>
    <row r="1180" spans="1:4" s="329" customFormat="1" x14ac:dyDescent="0.25">
      <c r="A1180" s="62"/>
      <c r="B1180" s="29" t="s">
        <v>335</v>
      </c>
      <c r="C1180" s="96"/>
      <c r="D1180" s="95"/>
    </row>
    <row r="1181" spans="1:4" s="329" customFormat="1" x14ac:dyDescent="0.25">
      <c r="A1181" s="62"/>
      <c r="B1181" s="25" t="s">
        <v>134</v>
      </c>
      <c r="C1181" s="97"/>
      <c r="D1181" s="95"/>
    </row>
    <row r="1182" spans="1:4" s="23" customFormat="1" x14ac:dyDescent="0.25">
      <c r="A1182" s="20" t="s">
        <v>145</v>
      </c>
      <c r="B1182" s="29" t="s">
        <v>738</v>
      </c>
      <c r="C1182" s="97">
        <v>21191</v>
      </c>
      <c r="D1182" s="96"/>
    </row>
    <row r="1183" spans="1:4" s="23" customFormat="1" ht="30" x14ac:dyDescent="0.25">
      <c r="A1183" s="20" t="s">
        <v>135</v>
      </c>
      <c r="B1183" s="33" t="s">
        <v>425</v>
      </c>
      <c r="C1183" s="97">
        <v>12681</v>
      </c>
      <c r="D1183" s="96"/>
    </row>
    <row r="1184" spans="1:4" s="23" customFormat="1" x14ac:dyDescent="0.25">
      <c r="A1184" s="20" t="s">
        <v>136</v>
      </c>
      <c r="B1184" s="327" t="s">
        <v>739</v>
      </c>
      <c r="C1184" s="97">
        <v>2041</v>
      </c>
      <c r="D1184" s="96"/>
    </row>
    <row r="1185" spans="1:4" s="23" customFormat="1" x14ac:dyDescent="0.25">
      <c r="A1185" s="20"/>
      <c r="B1185" s="327"/>
      <c r="C1185" s="97"/>
      <c r="D1185" s="96"/>
    </row>
    <row r="1186" spans="1:4" s="23" customFormat="1" x14ac:dyDescent="0.25">
      <c r="A1186" s="20"/>
      <c r="B1186" s="327"/>
      <c r="C1186" s="97"/>
      <c r="D1186" s="96"/>
    </row>
    <row r="1187" spans="1:4" s="29" customFormat="1" x14ac:dyDescent="0.25">
      <c r="A1187" s="20"/>
      <c r="B1187" s="327"/>
      <c r="C1187" s="97"/>
      <c r="D1187" s="96"/>
    </row>
    <row r="1188" spans="1:4" s="87" customFormat="1" ht="16.5" x14ac:dyDescent="0.25">
      <c r="A1188" s="87" t="s">
        <v>663</v>
      </c>
      <c r="C1188" s="224"/>
      <c r="D1188" s="346" t="s">
        <v>758</v>
      </c>
    </row>
    <row r="1191" spans="1:4" s="29" customFormat="1" x14ac:dyDescent="0.25">
      <c r="A1191" s="62"/>
      <c r="B1191" s="33"/>
      <c r="C1191" s="100"/>
      <c r="D1191" s="96"/>
    </row>
    <row r="1192" spans="1:4" s="29" customFormat="1" x14ac:dyDescent="0.25">
      <c r="A1192" s="62"/>
      <c r="B1192" s="33"/>
      <c r="C1192" s="100"/>
      <c r="D1192" s="96"/>
    </row>
    <row r="1193" spans="1:4" s="29" customFormat="1" x14ac:dyDescent="0.25">
      <c r="A1193" s="62"/>
      <c r="B1193" s="33"/>
      <c r="C1193" s="100"/>
      <c r="D1193" s="96"/>
    </row>
    <row r="1194" spans="1:4" s="29" customFormat="1" x14ac:dyDescent="0.25">
      <c r="A1194" s="62"/>
      <c r="B1194" s="33"/>
      <c r="C1194" s="100"/>
      <c r="D1194" s="96"/>
    </row>
    <row r="1195" spans="1:4" s="29" customFormat="1" ht="15" customHeight="1" x14ac:dyDescent="0.25">
      <c r="A1195" s="62"/>
      <c r="B1195" s="9"/>
      <c r="C1195" s="9"/>
      <c r="D1195" s="96"/>
    </row>
    <row r="1196" spans="1:4" s="29" customFormat="1" x14ac:dyDescent="0.25">
      <c r="A1196" s="62"/>
      <c r="B1196" s="25"/>
      <c r="C1196" s="97"/>
      <c r="D1196" s="96"/>
    </row>
    <row r="1197" spans="1:4" s="29" customFormat="1" x14ac:dyDescent="0.25">
      <c r="A1197" s="62"/>
      <c r="B1197" s="11"/>
      <c r="C1197" s="11"/>
      <c r="D1197" s="96"/>
    </row>
    <row r="1198" spans="1:4" s="29" customFormat="1" x14ac:dyDescent="0.25">
      <c r="A1198" s="62"/>
      <c r="B1198" s="25"/>
      <c r="C1198" s="97"/>
      <c r="D1198" s="96"/>
    </row>
  </sheetData>
  <mergeCells count="242">
    <mergeCell ref="B676:C676"/>
    <mergeCell ref="B688:C688"/>
    <mergeCell ref="B518:C518"/>
    <mergeCell ref="B759:C759"/>
    <mergeCell ref="B781:C781"/>
    <mergeCell ref="B777:C777"/>
    <mergeCell ref="A735:C735"/>
    <mergeCell ref="B595:C595"/>
    <mergeCell ref="B554:C554"/>
    <mergeCell ref="B549:C549"/>
    <mergeCell ref="B520:C520"/>
    <mergeCell ref="B692:C692"/>
    <mergeCell ref="B686:C686"/>
    <mergeCell ref="B658:C658"/>
    <mergeCell ref="B522:C522"/>
    <mergeCell ref="B539:C539"/>
    <mergeCell ref="B627:C627"/>
    <mergeCell ref="B616:D616"/>
    <mergeCell ref="B615:D615"/>
    <mergeCell ref="B614:D614"/>
    <mergeCell ref="B551:C551"/>
    <mergeCell ref="B643:C643"/>
    <mergeCell ref="B698:C698"/>
    <mergeCell ref="B726:C726"/>
    <mergeCell ref="B711:C711"/>
    <mergeCell ref="B702:C702"/>
    <mergeCell ref="B826:C826"/>
    <mergeCell ref="B757:C757"/>
    <mergeCell ref="B753:C753"/>
    <mergeCell ref="B755:D755"/>
    <mergeCell ref="B816:D816"/>
    <mergeCell ref="B801:D801"/>
    <mergeCell ref="B799:C799"/>
    <mergeCell ref="B812:C812"/>
    <mergeCell ref="A736:B736"/>
    <mergeCell ref="B741:C741"/>
    <mergeCell ref="A737:C737"/>
    <mergeCell ref="B739:C739"/>
    <mergeCell ref="B709:C709"/>
    <mergeCell ref="B111:C111"/>
    <mergeCell ref="A56:C56"/>
    <mergeCell ref="B79:C79"/>
    <mergeCell ref="B64:C64"/>
    <mergeCell ref="B151:C151"/>
    <mergeCell ref="B136:C136"/>
    <mergeCell ref="B134:C134"/>
    <mergeCell ref="B92:C92"/>
    <mergeCell ref="A58:C58"/>
    <mergeCell ref="A57:B57"/>
    <mergeCell ref="B90:C90"/>
    <mergeCell ref="B62:C62"/>
    <mergeCell ref="B81:C81"/>
    <mergeCell ref="B108:C108"/>
    <mergeCell ref="B100:D100"/>
    <mergeCell ref="B102:D102"/>
    <mergeCell ref="B113:D113"/>
    <mergeCell ref="A15:C15"/>
    <mergeCell ref="B19:C19"/>
    <mergeCell ref="B66:C66"/>
    <mergeCell ref="A13:C13"/>
    <mergeCell ref="B23:C23"/>
    <mergeCell ref="C10:C11"/>
    <mergeCell ref="B10:B11"/>
    <mergeCell ref="B17:C17"/>
    <mergeCell ref="A5:D5"/>
    <mergeCell ref="A6:D6"/>
    <mergeCell ref="A7:D7"/>
    <mergeCell ref="B60:D60"/>
    <mergeCell ref="D10:D11"/>
    <mergeCell ref="B250:C250"/>
    <mergeCell ref="A246:C246"/>
    <mergeCell ref="B268:C268"/>
    <mergeCell ref="B226:C226"/>
    <mergeCell ref="A165:C165"/>
    <mergeCell ref="B21:C21"/>
    <mergeCell ref="B254:C254"/>
    <mergeCell ref="B110:C110"/>
    <mergeCell ref="B232:C232"/>
    <mergeCell ref="B252:C252"/>
    <mergeCell ref="A247:B247"/>
    <mergeCell ref="B169:C169"/>
    <mergeCell ref="B149:C149"/>
    <mergeCell ref="B171:C171"/>
    <mergeCell ref="B228:C228"/>
    <mergeCell ref="B256:C256"/>
    <mergeCell ref="B236:C236"/>
    <mergeCell ref="A164:C164"/>
    <mergeCell ref="B179:C179"/>
    <mergeCell ref="B181:C181"/>
    <mergeCell ref="A163:C163"/>
    <mergeCell ref="B183:C183"/>
    <mergeCell ref="B153:C153"/>
    <mergeCell ref="B155:C155"/>
    <mergeCell ref="B272:C272"/>
    <mergeCell ref="B541:C541"/>
    <mergeCell ref="B351:C351"/>
    <mergeCell ref="B511:C511"/>
    <mergeCell ref="A488:B488"/>
    <mergeCell ref="B295:C295"/>
    <mergeCell ref="B396:C396"/>
    <mergeCell ref="B394:C394"/>
    <mergeCell ref="A449:C449"/>
    <mergeCell ref="B315:C315"/>
    <mergeCell ref="B349:C349"/>
    <mergeCell ref="B331:C331"/>
    <mergeCell ref="B327:C327"/>
    <mergeCell ref="B333:C333"/>
    <mergeCell ref="B475:C475"/>
    <mergeCell ref="A448:B448"/>
    <mergeCell ref="B329:C329"/>
    <mergeCell ref="A466:B466"/>
    <mergeCell ref="B293:C293"/>
    <mergeCell ref="B274:C274"/>
    <mergeCell ref="B531:C531"/>
    <mergeCell ref="B533:C533"/>
    <mergeCell ref="B497:D497"/>
    <mergeCell ref="B473:C473"/>
    <mergeCell ref="B317:C317"/>
    <mergeCell ref="B641:C641"/>
    <mergeCell ref="B608:C608"/>
    <mergeCell ref="B743:C743"/>
    <mergeCell ref="B745:C745"/>
    <mergeCell ref="B713:C713"/>
    <mergeCell ref="B660:C660"/>
    <mergeCell ref="B728:C728"/>
    <mergeCell ref="B543:C543"/>
    <mergeCell ref="B715:C715"/>
    <mergeCell ref="A487:C487"/>
    <mergeCell ref="B609:C609"/>
    <mergeCell ref="B657:C657"/>
    <mergeCell ref="B672:C672"/>
    <mergeCell ref="B653:C653"/>
    <mergeCell ref="B690:C690"/>
    <mergeCell ref="B674:C674"/>
    <mergeCell ref="B704:C704"/>
    <mergeCell ref="B722:C722"/>
    <mergeCell ref="B493:C493"/>
    <mergeCell ref="B507:C507"/>
    <mergeCell ref="B612:C612"/>
    <mergeCell ref="B629:C629"/>
    <mergeCell ref="B639:C639"/>
    <mergeCell ref="B408:C408"/>
    <mergeCell ref="B419:C419"/>
    <mergeCell ref="B392:C392"/>
    <mergeCell ref="B385:C385"/>
    <mergeCell ref="B432:C432"/>
    <mergeCell ref="B410:C410"/>
    <mergeCell ref="A447:C447"/>
    <mergeCell ref="B380:D380"/>
    <mergeCell ref="B398:D398"/>
    <mergeCell ref="B421:D421"/>
    <mergeCell ref="B430:D430"/>
    <mergeCell ref="A964:B964"/>
    <mergeCell ref="B955:C955"/>
    <mergeCell ref="A963:C963"/>
    <mergeCell ref="B949:C949"/>
    <mergeCell ref="B928:C928"/>
    <mergeCell ref="B919:C919"/>
    <mergeCell ref="A467:C467"/>
    <mergeCell ref="B453:C453"/>
    <mergeCell ref="B457:C457"/>
    <mergeCell ref="B904:C904"/>
    <mergeCell ref="B893:C893"/>
    <mergeCell ref="B865:C865"/>
    <mergeCell ref="B878:C878"/>
    <mergeCell ref="B824:C824"/>
    <mergeCell ref="B789:C789"/>
    <mergeCell ref="B834:C834"/>
    <mergeCell ref="B791:C791"/>
    <mergeCell ref="B814:C814"/>
    <mergeCell ref="B797:C797"/>
    <mergeCell ref="B787:C787"/>
    <mergeCell ref="B700:C700"/>
    <mergeCell ref="B509:C509"/>
    <mergeCell ref="B495:C495"/>
    <mergeCell ref="B529:C529"/>
    <mergeCell ref="A912:C912"/>
    <mergeCell ref="B930:C930"/>
    <mergeCell ref="B921:C921"/>
    <mergeCell ref="B926:C926"/>
    <mergeCell ref="A913:C913"/>
    <mergeCell ref="A945:C945"/>
    <mergeCell ref="A946:B946"/>
    <mergeCell ref="A947:C947"/>
    <mergeCell ref="B917:C917"/>
    <mergeCell ref="B1004:D1004"/>
    <mergeCell ref="A998:D998"/>
    <mergeCell ref="B1068:D1068"/>
    <mergeCell ref="B1053:C1053"/>
    <mergeCell ref="A1047:C1047"/>
    <mergeCell ref="A1045:C1045"/>
    <mergeCell ref="B1002:C1002"/>
    <mergeCell ref="B1065:D1065"/>
    <mergeCell ref="A965:C965"/>
    <mergeCell ref="B1197:C1197"/>
    <mergeCell ref="B1000:C1000"/>
    <mergeCell ref="B967:C967"/>
    <mergeCell ref="B1001:C1001"/>
    <mergeCell ref="B1178:C1178"/>
    <mergeCell ref="B1008:C1008"/>
    <mergeCell ref="B1049:C1049"/>
    <mergeCell ref="B1174:C1174"/>
    <mergeCell ref="B990:D990"/>
    <mergeCell ref="B984:D984"/>
    <mergeCell ref="B1168:D1168"/>
    <mergeCell ref="B1121:D1121"/>
    <mergeCell ref="B1123:D1123"/>
    <mergeCell ref="B1105:D1105"/>
    <mergeCell ref="B1107:D1107"/>
    <mergeCell ref="B1051:D1051"/>
    <mergeCell ref="B1195:C1195"/>
    <mergeCell ref="A996:C996"/>
    <mergeCell ref="B1176:C1176"/>
    <mergeCell ref="A997:B997"/>
    <mergeCell ref="B986:D986"/>
    <mergeCell ref="B988:D988"/>
    <mergeCell ref="B1125:D1125"/>
    <mergeCell ref="B1006:D1006"/>
    <mergeCell ref="B200:D200"/>
    <mergeCell ref="B202:D202"/>
    <mergeCell ref="A248:D248"/>
    <mergeCell ref="A489:D489"/>
    <mergeCell ref="B951:C951"/>
    <mergeCell ref="B953:C953"/>
    <mergeCell ref="A911:C911"/>
    <mergeCell ref="B882:C882"/>
    <mergeCell ref="B846:C846"/>
    <mergeCell ref="B838:C838"/>
    <mergeCell ref="B876:C876"/>
    <mergeCell ref="B880:C880"/>
    <mergeCell ref="B848:C848"/>
    <mergeCell ref="B836:C836"/>
    <mergeCell ref="B844:C844"/>
    <mergeCell ref="B906:C906"/>
    <mergeCell ref="B902:C902"/>
    <mergeCell ref="B890:C890"/>
    <mergeCell ref="B850:C850"/>
    <mergeCell ref="B863:C863"/>
    <mergeCell ref="B892:C892"/>
    <mergeCell ref="B867:C867"/>
    <mergeCell ref="B365:C365"/>
    <mergeCell ref="A465:C465"/>
  </mergeCells>
  <printOptions horizontalCentered="1"/>
  <pageMargins left="0.59055118110236227" right="0.59055118110236227" top="0.59055118110236227" bottom="0.78740157480314965" header="0.31496062992125984" footer="0.39370078740157483"/>
  <pageSetup paperSize="9" scale="72" fitToHeight="0" pageOrder="overThenDown" orientation="portrait" r:id="rId1"/>
  <headerFooter>
    <oddFooter>&amp;C&amp;"Times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topLeftCell="A67" zoomScale="124" zoomScaleNormal="124" workbookViewId="0">
      <selection activeCell="B71" sqref="B71"/>
    </sheetView>
  </sheetViews>
  <sheetFormatPr defaultRowHeight="15" x14ac:dyDescent="0.25"/>
  <cols>
    <col min="2" max="2" width="57.5703125" customWidth="1"/>
    <col min="3" max="3" width="15.42578125" customWidth="1"/>
    <col min="4" max="4" width="16.7109375" customWidth="1"/>
    <col min="5" max="5" width="15.5703125" customWidth="1"/>
    <col min="6" max="6" width="15.42578125" customWidth="1"/>
  </cols>
  <sheetData>
    <row r="1" spans="1:6" s="17" customFormat="1" ht="30.75" customHeight="1" x14ac:dyDescent="0.25">
      <c r="A1" s="45" t="s">
        <v>129</v>
      </c>
      <c r="B1" s="356" t="s">
        <v>130</v>
      </c>
      <c r="C1" s="362" t="s">
        <v>348</v>
      </c>
      <c r="D1" s="364" t="s">
        <v>338</v>
      </c>
      <c r="E1" s="362" t="s">
        <v>375</v>
      </c>
      <c r="F1" s="364" t="s">
        <v>338</v>
      </c>
    </row>
    <row r="2" spans="1:6" s="17" customFormat="1" ht="30" customHeight="1" x14ac:dyDescent="0.25">
      <c r="A2" s="46"/>
      <c r="B2" s="357"/>
      <c r="C2" s="363"/>
      <c r="D2" s="365"/>
      <c r="E2" s="363"/>
      <c r="F2" s="365"/>
    </row>
    <row r="3" spans="1:6" s="29" customFormat="1" ht="15.75" customHeight="1" x14ac:dyDescent="0.25">
      <c r="A3" s="366" t="s">
        <v>28</v>
      </c>
      <c r="B3" s="366"/>
      <c r="C3" s="366"/>
      <c r="D3" s="28"/>
    </row>
    <row r="4" spans="1:6" s="29" customFormat="1" ht="18.75" customHeight="1" x14ac:dyDescent="0.25">
      <c r="A4" s="11" t="s">
        <v>128</v>
      </c>
      <c r="B4" s="11"/>
      <c r="C4" s="32"/>
      <c r="D4" s="28"/>
    </row>
    <row r="5" spans="1:6" s="29" customFormat="1" ht="91.5" customHeight="1" x14ac:dyDescent="0.25">
      <c r="A5" s="13" t="s">
        <v>240</v>
      </c>
      <c r="B5" s="13"/>
      <c r="C5" s="13"/>
      <c r="D5" s="13"/>
    </row>
    <row r="6" spans="1:6" s="17" customFormat="1" x14ac:dyDescent="0.25">
      <c r="A6" s="26"/>
      <c r="C6" s="18"/>
      <c r="D6" s="28"/>
    </row>
    <row r="7" spans="1:6" s="29" customFormat="1" x14ac:dyDescent="0.25">
      <c r="A7" s="20"/>
      <c r="B7" s="9" t="s">
        <v>29</v>
      </c>
      <c r="C7" s="9"/>
      <c r="D7" s="28"/>
    </row>
    <row r="8" spans="1:6" s="29" customFormat="1" x14ac:dyDescent="0.25">
      <c r="A8" s="20"/>
      <c r="B8" s="25" t="s">
        <v>131</v>
      </c>
      <c r="C8" s="31"/>
      <c r="D8" s="28"/>
    </row>
    <row r="9" spans="1:6" s="29" customFormat="1" ht="15" customHeight="1" x14ac:dyDescent="0.25">
      <c r="A9" s="20"/>
      <c r="B9" s="11" t="s">
        <v>30</v>
      </c>
      <c r="C9" s="11"/>
      <c r="D9" s="28"/>
    </row>
    <row r="10" spans="1:6" s="29" customFormat="1" x14ac:dyDescent="0.25">
      <c r="A10" s="20"/>
      <c r="B10" s="25" t="s">
        <v>132</v>
      </c>
      <c r="C10" s="31"/>
      <c r="D10" s="28"/>
    </row>
    <row r="11" spans="1:6" s="29" customFormat="1" ht="15" customHeight="1" x14ac:dyDescent="0.25">
      <c r="A11" s="20"/>
      <c r="B11" s="11" t="s">
        <v>198</v>
      </c>
      <c r="C11" s="11"/>
      <c r="D11" s="28"/>
    </row>
    <row r="12" spans="1:6" s="29" customFormat="1" x14ac:dyDescent="0.25">
      <c r="A12" s="20"/>
      <c r="B12" s="24" t="s">
        <v>133</v>
      </c>
      <c r="C12" s="31"/>
      <c r="D12" s="28"/>
    </row>
    <row r="13" spans="1:6" s="29" customFormat="1" x14ac:dyDescent="0.25">
      <c r="A13" s="20"/>
      <c r="B13" s="11" t="s">
        <v>31</v>
      </c>
      <c r="C13" s="11"/>
      <c r="D13" s="28"/>
    </row>
    <row r="14" spans="1:6" s="29" customFormat="1" x14ac:dyDescent="0.25">
      <c r="A14" s="20"/>
      <c r="B14" s="25" t="s">
        <v>134</v>
      </c>
      <c r="C14" s="31"/>
      <c r="D14" s="28"/>
    </row>
    <row r="15" spans="1:6" s="29" customFormat="1" x14ac:dyDescent="0.25">
      <c r="A15" s="35">
        <v>1</v>
      </c>
      <c r="B15" s="54" t="s">
        <v>215</v>
      </c>
      <c r="C15" s="34">
        <v>6401</v>
      </c>
      <c r="D15" s="53">
        <v>308</v>
      </c>
      <c r="E15" s="66">
        <v>8065</v>
      </c>
      <c r="F15" s="68">
        <v>275</v>
      </c>
    </row>
    <row r="16" spans="1:6" s="29" customFormat="1" x14ac:dyDescent="0.25">
      <c r="A16" s="35">
        <v>2</v>
      </c>
      <c r="B16" s="54" t="s">
        <v>81</v>
      </c>
      <c r="C16" s="34">
        <v>11029</v>
      </c>
      <c r="D16" s="53">
        <v>524</v>
      </c>
      <c r="E16" s="66">
        <v>16594</v>
      </c>
      <c r="F16" s="53">
        <v>416</v>
      </c>
    </row>
    <row r="17" spans="1:6" s="29" customFormat="1" x14ac:dyDescent="0.25">
      <c r="A17" s="35">
        <v>3</v>
      </c>
      <c r="B17" s="54" t="s">
        <v>216</v>
      </c>
      <c r="C17" s="60"/>
      <c r="D17" s="61"/>
      <c r="E17" s="67"/>
      <c r="F17" s="67"/>
    </row>
    <row r="18" spans="1:6" s="29" customFormat="1" ht="30" x14ac:dyDescent="0.25">
      <c r="A18" s="35" t="s">
        <v>138</v>
      </c>
      <c r="B18" s="33" t="s">
        <v>285</v>
      </c>
      <c r="C18" s="34">
        <v>787</v>
      </c>
      <c r="D18" s="53">
        <v>2022</v>
      </c>
      <c r="E18" s="66">
        <v>673</v>
      </c>
      <c r="F18" s="69">
        <v>2195</v>
      </c>
    </row>
    <row r="19" spans="1:6" s="29" customFormat="1" ht="30" x14ac:dyDescent="0.25">
      <c r="A19" s="35" t="s">
        <v>139</v>
      </c>
      <c r="B19" s="33" t="s">
        <v>292</v>
      </c>
      <c r="C19" s="34">
        <v>17132</v>
      </c>
      <c r="D19" s="41">
        <v>171</v>
      </c>
      <c r="E19" s="66">
        <v>20071</v>
      </c>
      <c r="F19" s="70">
        <v>144.24</v>
      </c>
    </row>
    <row r="20" spans="1:6" s="29" customFormat="1" x14ac:dyDescent="0.25">
      <c r="A20" s="20"/>
      <c r="C20" s="32"/>
      <c r="D20" s="28"/>
    </row>
    <row r="21" spans="1:6" s="29" customFormat="1" ht="15" customHeight="1" x14ac:dyDescent="0.25">
      <c r="A21" s="20"/>
      <c r="B21" s="9" t="s">
        <v>32</v>
      </c>
      <c r="C21" s="9"/>
      <c r="D21" s="28"/>
    </row>
    <row r="22" spans="1:6" s="29" customFormat="1" x14ac:dyDescent="0.25">
      <c r="A22" s="20"/>
      <c r="B22" s="25" t="s">
        <v>131</v>
      </c>
      <c r="C22" s="30"/>
      <c r="D22" s="28"/>
    </row>
    <row r="23" spans="1:6" s="29" customFormat="1" ht="30" customHeight="1" x14ac:dyDescent="0.25">
      <c r="A23" s="20"/>
      <c r="B23" s="11" t="s">
        <v>33</v>
      </c>
      <c r="C23" s="11"/>
      <c r="D23" s="11"/>
    </row>
    <row r="24" spans="1:6" s="29" customFormat="1" x14ac:dyDescent="0.25">
      <c r="A24" s="20"/>
      <c r="B24" s="25" t="s">
        <v>132</v>
      </c>
      <c r="C24" s="30"/>
      <c r="D24" s="28"/>
    </row>
    <row r="25" spans="1:6" s="29" customFormat="1" ht="16.5" customHeight="1" x14ac:dyDescent="0.25">
      <c r="A25" s="20"/>
      <c r="B25" s="11" t="s">
        <v>34</v>
      </c>
      <c r="C25" s="11"/>
      <c r="D25" s="11"/>
    </row>
    <row r="26" spans="1:6" s="29" customFormat="1" x14ac:dyDescent="0.25">
      <c r="A26" s="20"/>
      <c r="B26" s="24" t="s">
        <v>133</v>
      </c>
      <c r="C26" s="30"/>
      <c r="D26" s="28"/>
    </row>
    <row r="27" spans="1:6" s="29" customFormat="1" ht="16.5" customHeight="1" x14ac:dyDescent="0.25">
      <c r="A27" s="20"/>
      <c r="B27" s="11" t="s">
        <v>35</v>
      </c>
      <c r="C27" s="11"/>
      <c r="D27" s="11"/>
    </row>
    <row r="28" spans="1:6" s="29" customFormat="1" x14ac:dyDescent="0.25">
      <c r="A28" s="20"/>
      <c r="B28" s="25" t="s">
        <v>134</v>
      </c>
      <c r="C28" s="30"/>
      <c r="D28" s="28"/>
    </row>
    <row r="29" spans="1:6" s="29" customFormat="1" x14ac:dyDescent="0.25">
      <c r="A29" s="35">
        <v>1</v>
      </c>
      <c r="B29" s="21" t="s">
        <v>305</v>
      </c>
      <c r="C29" s="34"/>
      <c r="D29" s="28"/>
    </row>
    <row r="30" spans="1:6" s="29" customFormat="1" x14ac:dyDescent="0.25">
      <c r="A30" s="35" t="s">
        <v>135</v>
      </c>
      <c r="B30" s="21" t="s">
        <v>82</v>
      </c>
      <c r="C30" s="34">
        <v>209</v>
      </c>
      <c r="D30" s="38">
        <v>16.079999999999998</v>
      </c>
      <c r="E30" s="71">
        <v>229</v>
      </c>
      <c r="F30" s="72">
        <v>15.77</v>
      </c>
    </row>
    <row r="31" spans="1:6" s="29" customFormat="1" x14ac:dyDescent="0.25">
      <c r="A31" s="35" t="s">
        <v>136</v>
      </c>
      <c r="B31" s="36" t="s">
        <v>241</v>
      </c>
      <c r="C31" s="34">
        <v>10</v>
      </c>
      <c r="D31" s="38">
        <v>7300</v>
      </c>
      <c r="E31" s="73">
        <v>20</v>
      </c>
      <c r="F31" s="74">
        <v>142.30000000000001</v>
      </c>
    </row>
    <row r="32" spans="1:6" s="29" customFormat="1" x14ac:dyDescent="0.25">
      <c r="A32" s="35" t="s">
        <v>137</v>
      </c>
      <c r="B32" s="21" t="s">
        <v>83</v>
      </c>
      <c r="C32" s="34">
        <v>1777</v>
      </c>
      <c r="D32" s="38">
        <v>13.54</v>
      </c>
      <c r="E32" s="73">
        <v>1777</v>
      </c>
      <c r="F32" s="74">
        <v>13.54</v>
      </c>
    </row>
    <row r="33" spans="1:6" s="29" customFormat="1" ht="20.25" customHeight="1" x14ac:dyDescent="0.25">
      <c r="A33" s="62" t="s">
        <v>146</v>
      </c>
      <c r="B33" s="43" t="s">
        <v>376</v>
      </c>
      <c r="C33" s="34">
        <v>52</v>
      </c>
      <c r="D33" s="38">
        <v>1284</v>
      </c>
      <c r="E33" s="75"/>
      <c r="F33" s="76"/>
    </row>
    <row r="34" spans="1:6" s="29" customFormat="1" x14ac:dyDescent="0.25">
      <c r="A34" s="35">
        <v>2</v>
      </c>
      <c r="B34" s="21" t="s">
        <v>217</v>
      </c>
      <c r="C34" s="34"/>
      <c r="D34" s="38"/>
    </row>
    <row r="35" spans="1:6" s="29" customFormat="1" ht="30" x14ac:dyDescent="0.25">
      <c r="A35" s="35" t="s">
        <v>49</v>
      </c>
      <c r="B35" s="21" t="s">
        <v>253</v>
      </c>
      <c r="C35" s="34">
        <v>577</v>
      </c>
      <c r="D35" s="38">
        <v>14.34</v>
      </c>
      <c r="E35" s="71">
        <v>538</v>
      </c>
      <c r="F35" s="72">
        <v>13.04</v>
      </c>
    </row>
    <row r="36" spans="1:6" s="29" customFormat="1" x14ac:dyDescent="0.25">
      <c r="A36" s="35" t="s">
        <v>50</v>
      </c>
      <c r="B36" s="21" t="s">
        <v>254</v>
      </c>
      <c r="C36" s="34">
        <v>6227</v>
      </c>
      <c r="D36" s="38">
        <v>284.57</v>
      </c>
      <c r="E36" s="71">
        <v>5975</v>
      </c>
      <c r="F36" s="72">
        <v>284.57</v>
      </c>
    </row>
    <row r="37" spans="1:6" s="29" customFormat="1" ht="45" x14ac:dyDescent="0.25">
      <c r="A37" s="35" t="s">
        <v>51</v>
      </c>
      <c r="B37" s="21" t="s">
        <v>286</v>
      </c>
      <c r="C37" s="34">
        <v>3002739</v>
      </c>
      <c r="D37" s="38">
        <v>4.4400000000000004</v>
      </c>
      <c r="E37" s="71">
        <v>2109032</v>
      </c>
      <c r="F37" s="72">
        <v>3.98</v>
      </c>
    </row>
    <row r="38" spans="1:6" s="29" customFormat="1" ht="30" x14ac:dyDescent="0.25">
      <c r="A38" s="35" t="s">
        <v>187</v>
      </c>
      <c r="B38" s="21" t="s">
        <v>255</v>
      </c>
      <c r="C38" s="34">
        <v>365</v>
      </c>
      <c r="D38" s="38">
        <v>1855.12</v>
      </c>
      <c r="E38" s="71">
        <v>400</v>
      </c>
      <c r="F38" s="72">
        <v>812.28</v>
      </c>
    </row>
    <row r="39" spans="1:6" s="29" customFormat="1" ht="30" x14ac:dyDescent="0.25">
      <c r="A39" s="35" t="s">
        <v>218</v>
      </c>
      <c r="B39" s="21" t="s">
        <v>310</v>
      </c>
      <c r="C39" s="34">
        <v>574415</v>
      </c>
      <c r="D39" s="38">
        <v>3.1</v>
      </c>
      <c r="E39" s="71">
        <v>662000</v>
      </c>
      <c r="F39" s="72">
        <v>2.5</v>
      </c>
    </row>
    <row r="40" spans="1:6" s="29" customFormat="1" ht="30" x14ac:dyDescent="0.25">
      <c r="A40" s="35" t="s">
        <v>219</v>
      </c>
      <c r="B40" s="21" t="s">
        <v>261</v>
      </c>
      <c r="C40" s="34">
        <v>11350</v>
      </c>
      <c r="D40" s="38">
        <v>15.91</v>
      </c>
      <c r="E40" s="71">
        <v>10200</v>
      </c>
      <c r="F40" s="72">
        <v>13.23</v>
      </c>
    </row>
    <row r="41" spans="1:6" s="29" customFormat="1" x14ac:dyDescent="0.25">
      <c r="A41" s="20"/>
      <c r="C41" s="32"/>
      <c r="D41" s="28"/>
    </row>
    <row r="42" spans="1:6" s="29" customFormat="1" x14ac:dyDescent="0.25">
      <c r="A42" s="20"/>
      <c r="B42" s="37" t="s">
        <v>166</v>
      </c>
      <c r="C42" s="32"/>
      <c r="D42" s="28"/>
    </row>
    <row r="43" spans="1:6" s="29" customFormat="1" x14ac:dyDescent="0.25">
      <c r="A43" s="20"/>
      <c r="B43" s="25" t="s">
        <v>131</v>
      </c>
      <c r="C43" s="32"/>
      <c r="D43" s="28"/>
    </row>
    <row r="44" spans="1:6" s="29" customFormat="1" ht="15.75" customHeight="1" x14ac:dyDescent="0.25">
      <c r="A44" s="20"/>
      <c r="B44" s="11" t="s">
        <v>220</v>
      </c>
      <c r="C44" s="11"/>
      <c r="D44" s="11"/>
    </row>
    <row r="45" spans="1:6" s="29" customFormat="1" ht="15.75" customHeight="1" x14ac:dyDescent="0.25">
      <c r="A45" s="20"/>
      <c r="B45" s="25" t="s">
        <v>132</v>
      </c>
      <c r="C45" s="32"/>
      <c r="D45" s="28"/>
    </row>
    <row r="46" spans="1:6" s="29" customFormat="1" x14ac:dyDescent="0.25">
      <c r="A46" s="20"/>
      <c r="B46" s="1" t="s">
        <v>167</v>
      </c>
      <c r="C46" s="1"/>
      <c r="D46" s="28"/>
    </row>
    <row r="47" spans="1:6" s="29" customFormat="1" x14ac:dyDescent="0.25">
      <c r="A47" s="20"/>
      <c r="B47" s="24" t="s">
        <v>133</v>
      </c>
      <c r="C47" s="32"/>
      <c r="D47" s="28"/>
    </row>
    <row r="48" spans="1:6" s="29" customFormat="1" x14ac:dyDescent="0.25">
      <c r="A48" s="20"/>
      <c r="B48" s="29" t="s">
        <v>42</v>
      </c>
      <c r="C48" s="32"/>
      <c r="D48" s="28"/>
    </row>
    <row r="49" spans="1:6" s="29" customFormat="1" x14ac:dyDescent="0.25">
      <c r="A49" s="35"/>
      <c r="B49" s="25" t="s">
        <v>15</v>
      </c>
      <c r="C49" s="49"/>
      <c r="D49" s="28"/>
    </row>
    <row r="50" spans="1:6" s="29" customFormat="1" x14ac:dyDescent="0.25">
      <c r="A50" s="20">
        <v>1</v>
      </c>
      <c r="B50" s="33" t="s">
        <v>221</v>
      </c>
      <c r="C50" s="22">
        <v>3200</v>
      </c>
      <c r="D50" s="19">
        <v>1653.94</v>
      </c>
      <c r="E50" s="22">
        <v>3200</v>
      </c>
      <c r="F50" s="19">
        <v>1522</v>
      </c>
    </row>
    <row r="51" spans="1:6" s="29" customFormat="1" x14ac:dyDescent="0.25">
      <c r="A51" s="20"/>
      <c r="C51" s="32"/>
      <c r="D51" s="28"/>
    </row>
    <row r="52" spans="1:6" s="29" customFormat="1" ht="15" customHeight="1" x14ac:dyDescent="0.25">
      <c r="A52" s="20"/>
      <c r="B52" s="9" t="s">
        <v>36</v>
      </c>
      <c r="C52" s="9"/>
      <c r="D52" s="28"/>
    </row>
    <row r="53" spans="1:6" s="29" customFormat="1" x14ac:dyDescent="0.25">
      <c r="A53" s="20"/>
      <c r="B53" s="25" t="s">
        <v>131</v>
      </c>
      <c r="C53" s="31"/>
      <c r="D53" s="28"/>
    </row>
    <row r="54" spans="1:6" s="29" customFormat="1" ht="48" customHeight="1" x14ac:dyDescent="0.25">
      <c r="A54" s="20"/>
      <c r="B54" s="11" t="s">
        <v>201</v>
      </c>
      <c r="C54" s="11"/>
      <c r="D54" s="11"/>
    </row>
    <row r="55" spans="1:6" s="29" customFormat="1" x14ac:dyDescent="0.25">
      <c r="A55" s="20"/>
      <c r="B55" s="25" t="s">
        <v>132</v>
      </c>
      <c r="C55" s="31"/>
      <c r="D55" s="28"/>
    </row>
    <row r="56" spans="1:6" s="29" customFormat="1" ht="31.5" customHeight="1" x14ac:dyDescent="0.25">
      <c r="A56" s="20"/>
      <c r="B56" s="11" t="s">
        <v>120</v>
      </c>
      <c r="C56" s="11"/>
      <c r="D56" s="11"/>
    </row>
    <row r="57" spans="1:6" s="29" customFormat="1" x14ac:dyDescent="0.25">
      <c r="A57" s="20"/>
      <c r="B57" s="24" t="s">
        <v>133</v>
      </c>
      <c r="C57" s="31"/>
      <c r="D57" s="28"/>
    </row>
    <row r="58" spans="1:6" s="29" customFormat="1" ht="30" x14ac:dyDescent="0.25">
      <c r="A58" s="20"/>
      <c r="B58" s="33" t="s">
        <v>181</v>
      </c>
      <c r="C58" s="42"/>
      <c r="D58" s="28"/>
    </row>
    <row r="59" spans="1:6" s="29" customFormat="1" x14ac:dyDescent="0.25">
      <c r="A59" s="20"/>
      <c r="B59" s="25" t="s">
        <v>15</v>
      </c>
      <c r="C59" s="31"/>
      <c r="D59" s="28"/>
    </row>
    <row r="60" spans="1:6" s="29" customFormat="1" ht="30" x14ac:dyDescent="0.25">
      <c r="A60" s="20">
        <v>1</v>
      </c>
      <c r="B60" s="33" t="s">
        <v>256</v>
      </c>
      <c r="C60" s="34">
        <v>226</v>
      </c>
      <c r="D60" s="27">
        <v>47.63</v>
      </c>
      <c r="E60" s="34">
        <v>260</v>
      </c>
      <c r="F60" s="27">
        <v>35.67</v>
      </c>
    </row>
    <row r="61" spans="1:6" s="29" customFormat="1" x14ac:dyDescent="0.25">
      <c r="A61" s="20"/>
      <c r="C61" s="32"/>
      <c r="D61" s="28"/>
    </row>
    <row r="62" spans="1:6" s="23" customFormat="1" ht="20.25" customHeight="1" x14ac:dyDescent="0.25">
      <c r="A62" s="35"/>
      <c r="B62" s="9" t="s">
        <v>275</v>
      </c>
      <c r="C62" s="9"/>
      <c r="D62" s="9"/>
      <c r="E62" s="50"/>
      <c r="F62" s="50"/>
    </row>
    <row r="63" spans="1:6" s="23" customFormat="1" x14ac:dyDescent="0.25">
      <c r="A63" s="35"/>
      <c r="B63" s="25" t="s">
        <v>131</v>
      </c>
      <c r="C63" s="49"/>
      <c r="D63" s="49"/>
      <c r="E63" s="29"/>
      <c r="F63" s="29"/>
    </row>
    <row r="64" spans="1:6" s="23" customFormat="1" ht="32.25" customHeight="1" x14ac:dyDescent="0.25">
      <c r="A64" s="35"/>
      <c r="B64" s="11" t="s">
        <v>264</v>
      </c>
      <c r="C64" s="11"/>
      <c r="D64" s="11"/>
      <c r="E64" s="33"/>
      <c r="F64" s="33"/>
    </row>
    <row r="65" spans="1:6" s="23" customFormat="1" x14ac:dyDescent="0.25">
      <c r="A65" s="35"/>
      <c r="B65" s="25" t="s">
        <v>132</v>
      </c>
      <c r="C65" s="21"/>
      <c r="D65" s="21"/>
      <c r="E65" s="21"/>
      <c r="F65" s="21"/>
    </row>
    <row r="66" spans="1:6" s="23" customFormat="1" ht="108.75" customHeight="1" x14ac:dyDescent="0.25">
      <c r="A66" s="35"/>
      <c r="B66" s="11" t="s">
        <v>287</v>
      </c>
      <c r="C66" s="11"/>
      <c r="D66" s="11"/>
      <c r="E66" s="33"/>
      <c r="F66" s="33"/>
    </row>
    <row r="67" spans="1:6" s="23" customFormat="1" x14ac:dyDescent="0.25">
      <c r="A67" s="35"/>
      <c r="B67" s="24" t="s">
        <v>133</v>
      </c>
      <c r="C67" s="49"/>
      <c r="D67" s="49"/>
      <c r="E67" s="29"/>
      <c r="F67" s="29"/>
    </row>
    <row r="68" spans="1:6" s="23" customFormat="1" x14ac:dyDescent="0.25">
      <c r="A68" s="35"/>
      <c r="B68" s="33" t="s">
        <v>278</v>
      </c>
      <c r="C68" s="50"/>
      <c r="D68" s="50"/>
      <c r="E68" s="50"/>
      <c r="F68" s="50"/>
    </row>
    <row r="69" spans="1:6" s="23" customFormat="1" x14ac:dyDescent="0.25">
      <c r="A69" s="35"/>
      <c r="B69" s="25" t="s">
        <v>134</v>
      </c>
      <c r="C69" s="49"/>
      <c r="D69" s="49"/>
      <c r="E69" s="29"/>
      <c r="F69" s="29"/>
    </row>
    <row r="70" spans="1:6" s="47" customFormat="1" ht="30" x14ac:dyDescent="0.25">
      <c r="A70" s="20">
        <v>1</v>
      </c>
      <c r="B70" s="33" t="s">
        <v>265</v>
      </c>
      <c r="C70" s="23">
        <v>68</v>
      </c>
      <c r="D70" s="19">
        <v>22</v>
      </c>
      <c r="E70" s="22">
        <v>103</v>
      </c>
      <c r="F70" s="19">
        <v>22</v>
      </c>
    </row>
    <row r="71" spans="1:6" s="47" customFormat="1" ht="45" x14ac:dyDescent="0.25">
      <c r="A71" s="20">
        <v>2</v>
      </c>
      <c r="B71" s="55" t="s">
        <v>380</v>
      </c>
      <c r="C71" s="22">
        <v>6000</v>
      </c>
      <c r="D71" s="19">
        <v>3.72</v>
      </c>
      <c r="E71" s="22">
        <v>6000</v>
      </c>
      <c r="F71" s="19">
        <v>3.72</v>
      </c>
    </row>
    <row r="72" spans="1:6" s="47" customFormat="1" x14ac:dyDescent="0.25">
      <c r="A72" s="20">
        <v>3</v>
      </c>
      <c r="B72" s="33" t="s">
        <v>266</v>
      </c>
      <c r="C72" s="23">
        <v>12</v>
      </c>
      <c r="D72" s="19">
        <v>1860</v>
      </c>
      <c r="E72" s="58">
        <v>18</v>
      </c>
      <c r="F72" s="38">
        <v>1860</v>
      </c>
    </row>
    <row r="73" spans="1:6" s="47" customFormat="1" ht="30" x14ac:dyDescent="0.25">
      <c r="A73" s="20"/>
      <c r="B73" s="77" t="s">
        <v>381</v>
      </c>
      <c r="C73" s="59"/>
      <c r="D73" s="78"/>
      <c r="E73" s="79">
        <v>2</v>
      </c>
      <c r="F73" s="80">
        <v>43.61</v>
      </c>
    </row>
    <row r="74" spans="1:6" s="47" customFormat="1" ht="30.75" customHeight="1" x14ac:dyDescent="0.25">
      <c r="A74" s="20">
        <v>4</v>
      </c>
      <c r="B74" s="33" t="s">
        <v>99</v>
      </c>
      <c r="C74" s="23">
        <v>63</v>
      </c>
      <c r="D74" s="19">
        <v>31.25</v>
      </c>
      <c r="E74" s="58">
        <v>120</v>
      </c>
      <c r="F74" s="38">
        <v>20.65</v>
      </c>
    </row>
    <row r="75" spans="1:6" s="47" customFormat="1" x14ac:dyDescent="0.25">
      <c r="A75" s="20">
        <v>5</v>
      </c>
      <c r="B75" s="33" t="s">
        <v>267</v>
      </c>
      <c r="C75" s="23">
        <v>102</v>
      </c>
      <c r="D75" s="19">
        <v>4</v>
      </c>
      <c r="E75" s="58">
        <v>102</v>
      </c>
      <c r="F75" s="38">
        <v>3.52</v>
      </c>
    </row>
    <row r="76" spans="1:6" s="47" customFormat="1" ht="29.25" x14ac:dyDescent="0.25">
      <c r="A76" s="20">
        <v>6</v>
      </c>
      <c r="B76" s="33" t="s">
        <v>377</v>
      </c>
      <c r="C76" s="23">
        <v>15</v>
      </c>
      <c r="D76" s="19">
        <v>2587</v>
      </c>
      <c r="E76" s="47">
        <v>15</v>
      </c>
      <c r="F76" s="47">
        <v>2322</v>
      </c>
    </row>
    <row r="77" spans="1:6" s="47" customFormat="1" ht="28.5" x14ac:dyDescent="0.25">
      <c r="A77" s="20">
        <v>7</v>
      </c>
      <c r="B77" s="33" t="s">
        <v>378</v>
      </c>
      <c r="C77" s="23">
        <v>10</v>
      </c>
      <c r="D77" s="19">
        <f>46610/10</f>
        <v>4661</v>
      </c>
      <c r="E77" s="47">
        <v>15</v>
      </c>
      <c r="F77" s="47">
        <v>3556</v>
      </c>
    </row>
    <row r="78" spans="1:6" s="29" customFormat="1" ht="28.5" x14ac:dyDescent="0.25">
      <c r="A78" s="20">
        <v>8</v>
      </c>
      <c r="B78" s="33" t="s">
        <v>379</v>
      </c>
      <c r="C78" s="23">
        <v>15</v>
      </c>
      <c r="D78" s="19">
        <v>3556</v>
      </c>
    </row>
    <row r="79" spans="1:6" s="29" customFormat="1" ht="30" x14ac:dyDescent="0.25">
      <c r="A79" s="20">
        <v>9</v>
      </c>
      <c r="B79" s="33" t="s">
        <v>360</v>
      </c>
      <c r="C79" s="23">
        <v>10</v>
      </c>
      <c r="D79" s="19">
        <v>4373</v>
      </c>
    </row>
    <row r="80" spans="1:6" s="29" customFormat="1" x14ac:dyDescent="0.25">
      <c r="A80" s="20">
        <v>10</v>
      </c>
      <c r="B80" s="33" t="s">
        <v>361</v>
      </c>
      <c r="C80" s="23">
        <v>10</v>
      </c>
      <c r="D80" s="19">
        <v>707</v>
      </c>
    </row>
    <row r="81" spans="1:6" s="29" customFormat="1" ht="60" x14ac:dyDescent="0.25">
      <c r="A81" s="20">
        <v>11</v>
      </c>
      <c r="B81" s="33" t="s">
        <v>372</v>
      </c>
      <c r="C81" s="32">
        <v>8</v>
      </c>
      <c r="D81" s="27">
        <v>30</v>
      </c>
    </row>
    <row r="82" spans="1:6" s="39" customFormat="1" ht="11.25" x14ac:dyDescent="0.2">
      <c r="A82" s="63"/>
      <c r="C82" s="40"/>
      <c r="D82" s="52"/>
    </row>
    <row r="83" spans="1:6" s="29" customFormat="1" x14ac:dyDescent="0.25">
      <c r="A83" s="20"/>
      <c r="B83" s="50" t="s">
        <v>90</v>
      </c>
      <c r="C83" s="51"/>
      <c r="D83" s="28"/>
    </row>
    <row r="84" spans="1:6" s="29" customFormat="1" x14ac:dyDescent="0.25">
      <c r="A84" s="20"/>
      <c r="B84" s="25" t="s">
        <v>131</v>
      </c>
      <c r="C84" s="31"/>
      <c r="D84" s="28"/>
    </row>
    <row r="85" spans="1:6" s="29" customFormat="1" ht="30" customHeight="1" x14ac:dyDescent="0.25">
      <c r="A85" s="20"/>
      <c r="B85" s="33" t="s">
        <v>182</v>
      </c>
      <c r="C85" s="33"/>
      <c r="D85" s="33"/>
    </row>
    <row r="86" spans="1:6" s="29" customFormat="1" x14ac:dyDescent="0.25">
      <c r="A86" s="20"/>
      <c r="B86" s="25" t="s">
        <v>132</v>
      </c>
      <c r="C86" s="31"/>
      <c r="D86" s="28"/>
    </row>
    <row r="87" spans="1:6" s="29" customFormat="1" ht="29.25" customHeight="1" x14ac:dyDescent="0.25">
      <c r="A87" s="20"/>
      <c r="B87" s="11" t="s">
        <v>121</v>
      </c>
      <c r="C87" s="11"/>
      <c r="D87" s="11"/>
    </row>
    <row r="88" spans="1:6" s="29" customFormat="1" x14ac:dyDescent="0.25">
      <c r="A88" s="20"/>
      <c r="B88" s="24" t="s">
        <v>133</v>
      </c>
      <c r="C88" s="31"/>
      <c r="D88" s="28"/>
    </row>
    <row r="89" spans="1:6" s="29" customFormat="1" ht="31.5" customHeight="1" x14ac:dyDescent="0.25">
      <c r="A89" s="20"/>
      <c r="B89" s="11" t="s">
        <v>37</v>
      </c>
      <c r="C89" s="11"/>
      <c r="D89" s="11"/>
    </row>
    <row r="90" spans="1:6" s="29" customFormat="1" x14ac:dyDescent="0.25">
      <c r="A90" s="20"/>
      <c r="B90" s="25" t="s">
        <v>15</v>
      </c>
      <c r="C90" s="31"/>
      <c r="D90" s="28"/>
    </row>
    <row r="91" spans="1:6" s="29" customFormat="1" x14ac:dyDescent="0.25">
      <c r="A91" s="20">
        <v>1</v>
      </c>
      <c r="B91" s="29" t="s">
        <v>100</v>
      </c>
      <c r="C91" s="23">
        <v>796</v>
      </c>
      <c r="D91" s="27">
        <v>22.38</v>
      </c>
      <c r="E91" s="81">
        <v>796</v>
      </c>
      <c r="F91" s="27">
        <v>19.899999999999999</v>
      </c>
    </row>
    <row r="92" spans="1:6" s="39" customFormat="1" ht="11.25" x14ac:dyDescent="0.2">
      <c r="A92" s="63"/>
      <c r="C92" s="40"/>
      <c r="D92" s="52"/>
    </row>
    <row r="93" spans="1:6" s="29" customFormat="1" ht="29.25" x14ac:dyDescent="0.25">
      <c r="A93" s="20"/>
      <c r="B93" s="50" t="s">
        <v>71</v>
      </c>
      <c r="C93" s="51"/>
      <c r="D93" s="28"/>
    </row>
    <row r="94" spans="1:6" s="29" customFormat="1" x14ac:dyDescent="0.25">
      <c r="A94" s="20"/>
      <c r="B94" s="25" t="s">
        <v>131</v>
      </c>
      <c r="C94" s="31"/>
      <c r="D94" s="28"/>
    </row>
    <row r="95" spans="1:6" s="29" customFormat="1" ht="30.75" customHeight="1" x14ac:dyDescent="0.25">
      <c r="A95" s="20"/>
      <c r="B95" s="33" t="s">
        <v>182</v>
      </c>
      <c r="C95" s="33"/>
      <c r="D95" s="33"/>
    </row>
    <row r="96" spans="1:6" s="29" customFormat="1" x14ac:dyDescent="0.25">
      <c r="A96" s="20"/>
      <c r="B96" s="25" t="s">
        <v>132</v>
      </c>
      <c r="C96" s="31"/>
      <c r="D96" s="28"/>
    </row>
    <row r="97" spans="1:6" s="29" customFormat="1" ht="30" customHeight="1" x14ac:dyDescent="0.25">
      <c r="A97" s="20"/>
      <c r="B97" s="11" t="s">
        <v>121</v>
      </c>
      <c r="C97" s="11"/>
      <c r="D97" s="11"/>
    </row>
    <row r="98" spans="1:6" s="29" customFormat="1" x14ac:dyDescent="0.25">
      <c r="A98" s="20"/>
      <c r="B98" s="24" t="s">
        <v>133</v>
      </c>
      <c r="C98" s="31"/>
      <c r="D98" s="28"/>
    </row>
    <row r="99" spans="1:6" s="29" customFormat="1" ht="31.5" customHeight="1" x14ac:dyDescent="0.25">
      <c r="A99" s="20"/>
      <c r="B99" s="11" t="s">
        <v>38</v>
      </c>
      <c r="C99" s="11"/>
      <c r="D99" s="11"/>
    </row>
    <row r="100" spans="1:6" s="29" customFormat="1" x14ac:dyDescent="0.25">
      <c r="A100" s="20"/>
      <c r="B100" s="25" t="s">
        <v>15</v>
      </c>
      <c r="C100" s="31"/>
      <c r="D100" s="28"/>
    </row>
    <row r="101" spans="1:6" s="29" customFormat="1" x14ac:dyDescent="0.25">
      <c r="A101" s="20">
        <v>1</v>
      </c>
      <c r="B101" s="33" t="s">
        <v>122</v>
      </c>
      <c r="C101" s="22">
        <v>1065</v>
      </c>
      <c r="D101" s="23">
        <v>12.26</v>
      </c>
      <c r="E101" s="23">
        <v>784</v>
      </c>
      <c r="F101" s="23">
        <v>9.93</v>
      </c>
    </row>
    <row r="102" spans="1:6" s="39" customFormat="1" ht="11.25" x14ac:dyDescent="0.2">
      <c r="A102" s="63"/>
      <c r="C102" s="40"/>
      <c r="D102" s="52"/>
    </row>
    <row r="103" spans="1:6" s="29" customFormat="1" x14ac:dyDescent="0.25">
      <c r="A103" s="20"/>
      <c r="B103" s="48" t="s">
        <v>152</v>
      </c>
      <c r="C103" s="31"/>
      <c r="D103" s="28"/>
    </row>
    <row r="104" spans="1:6" s="29" customFormat="1" x14ac:dyDescent="0.25">
      <c r="A104" s="20"/>
      <c r="B104" s="25" t="s">
        <v>131</v>
      </c>
      <c r="C104" s="31"/>
      <c r="D104" s="28"/>
    </row>
    <row r="105" spans="1:6" s="29" customFormat="1" ht="29.25" customHeight="1" x14ac:dyDescent="0.25">
      <c r="A105" s="20"/>
      <c r="B105" s="33" t="s">
        <v>183</v>
      </c>
      <c r="C105" s="33"/>
      <c r="D105" s="33"/>
    </row>
    <row r="106" spans="1:6" s="29" customFormat="1" x14ac:dyDescent="0.25">
      <c r="A106" s="20"/>
      <c r="B106" s="25" t="s">
        <v>132</v>
      </c>
      <c r="C106" s="31"/>
      <c r="D106" s="28"/>
    </row>
    <row r="107" spans="1:6" s="29" customFormat="1" ht="31.5" customHeight="1" x14ac:dyDescent="0.25">
      <c r="A107" s="20"/>
      <c r="B107" s="11" t="s">
        <v>123</v>
      </c>
      <c r="C107" s="11"/>
      <c r="D107" s="11"/>
    </row>
    <row r="108" spans="1:6" s="29" customFormat="1" x14ac:dyDescent="0.25">
      <c r="A108" s="20"/>
      <c r="B108" s="24" t="s">
        <v>133</v>
      </c>
      <c r="C108" s="31"/>
      <c r="D108" s="28"/>
    </row>
    <row r="109" spans="1:6" s="29" customFormat="1" ht="15" customHeight="1" x14ac:dyDescent="0.25">
      <c r="A109" s="20"/>
      <c r="B109" s="11" t="s">
        <v>206</v>
      </c>
      <c r="C109" s="11"/>
      <c r="D109" s="11"/>
    </row>
    <row r="110" spans="1:6" s="29" customFormat="1" x14ac:dyDescent="0.25">
      <c r="A110" s="20"/>
      <c r="B110" s="25" t="s">
        <v>134</v>
      </c>
      <c r="C110" s="31"/>
      <c r="D110" s="28"/>
    </row>
    <row r="111" spans="1:6" s="29" customFormat="1" x14ac:dyDescent="0.25">
      <c r="A111" s="20">
        <v>1</v>
      </c>
      <c r="B111" s="36" t="s">
        <v>101</v>
      </c>
      <c r="C111" s="23">
        <v>260</v>
      </c>
      <c r="D111" s="23">
        <v>10.28</v>
      </c>
      <c r="E111" s="81">
        <v>260</v>
      </c>
      <c r="F111" s="81">
        <v>9.6300000000000008</v>
      </c>
    </row>
    <row r="112" spans="1:6" s="29" customFormat="1" x14ac:dyDescent="0.25">
      <c r="A112" s="20">
        <v>2</v>
      </c>
      <c r="B112" s="21" t="s">
        <v>288</v>
      </c>
      <c r="C112" s="23">
        <v>100</v>
      </c>
      <c r="D112" s="23">
        <v>7.91</v>
      </c>
      <c r="E112" s="81">
        <v>100</v>
      </c>
      <c r="F112" s="81">
        <v>5.41</v>
      </c>
    </row>
    <row r="113" spans="1:6" s="29" customFormat="1" x14ac:dyDescent="0.25">
      <c r="A113" s="20">
        <v>3</v>
      </c>
      <c r="B113" s="21" t="s">
        <v>39</v>
      </c>
      <c r="C113" s="22">
        <v>3328</v>
      </c>
      <c r="D113" s="41">
        <v>27.89</v>
      </c>
      <c r="E113" s="75">
        <v>2004</v>
      </c>
      <c r="F113" s="70">
        <v>25.17</v>
      </c>
    </row>
    <row r="114" spans="1:6" s="29" customFormat="1" x14ac:dyDescent="0.25">
      <c r="A114" s="20"/>
      <c r="C114" s="32"/>
      <c r="D114" s="28"/>
    </row>
    <row r="115" spans="1:6" s="29" customFormat="1" x14ac:dyDescent="0.25">
      <c r="A115" s="20"/>
      <c r="B115" s="9" t="s">
        <v>91</v>
      </c>
      <c r="C115" s="9"/>
      <c r="D115" s="28"/>
    </row>
    <row r="116" spans="1:6" s="29" customFormat="1" x14ac:dyDescent="0.25">
      <c r="A116" s="20"/>
      <c r="B116" s="25" t="s">
        <v>131</v>
      </c>
      <c r="C116" s="31"/>
      <c r="D116" s="28"/>
    </row>
    <row r="117" spans="1:6" s="29" customFormat="1" ht="31.5" customHeight="1" x14ac:dyDescent="0.25">
      <c r="A117" s="20"/>
      <c r="B117" s="11" t="s">
        <v>183</v>
      </c>
      <c r="C117" s="11"/>
      <c r="D117" s="11"/>
    </row>
    <row r="118" spans="1:6" s="29" customFormat="1" x14ac:dyDescent="0.25">
      <c r="A118" s="20"/>
      <c r="B118" s="25" t="s">
        <v>132</v>
      </c>
      <c r="C118" s="31"/>
      <c r="D118" s="28"/>
    </row>
    <row r="119" spans="1:6" s="29" customFormat="1" ht="30" customHeight="1" x14ac:dyDescent="0.25">
      <c r="A119" s="20"/>
      <c r="B119" s="11" t="s">
        <v>188</v>
      </c>
      <c r="C119" s="11"/>
      <c r="D119" s="11"/>
    </row>
    <row r="120" spans="1:6" s="29" customFormat="1" x14ac:dyDescent="0.25">
      <c r="A120" s="20"/>
      <c r="B120" s="24" t="s">
        <v>133</v>
      </c>
      <c r="C120" s="31"/>
      <c r="D120" s="28"/>
    </row>
    <row r="121" spans="1:6" s="29" customFormat="1" ht="31.5" customHeight="1" x14ac:dyDescent="0.25">
      <c r="A121" s="20"/>
      <c r="B121" s="11" t="s">
        <v>124</v>
      </c>
      <c r="C121" s="11"/>
      <c r="D121" s="11"/>
    </row>
    <row r="122" spans="1:6" s="29" customFormat="1" x14ac:dyDescent="0.25">
      <c r="A122" s="20"/>
      <c r="B122" s="21"/>
      <c r="C122" s="21"/>
      <c r="D122" s="21"/>
    </row>
    <row r="123" spans="1:6" s="29" customFormat="1" x14ac:dyDescent="0.25">
      <c r="A123" s="20"/>
      <c r="B123" s="25" t="s">
        <v>134</v>
      </c>
      <c r="C123" s="31"/>
      <c r="D123" s="28"/>
    </row>
    <row r="124" spans="1:6" s="29" customFormat="1" x14ac:dyDescent="0.25">
      <c r="A124" s="20">
        <v>1</v>
      </c>
      <c r="B124" s="21" t="s">
        <v>102</v>
      </c>
      <c r="C124" s="23">
        <v>270</v>
      </c>
      <c r="D124" s="23">
        <v>5.44</v>
      </c>
      <c r="E124" s="82">
        <v>280</v>
      </c>
      <c r="F124" s="70">
        <v>4.72</v>
      </c>
    </row>
    <row r="125" spans="1:6" s="29" customFormat="1" ht="30" x14ac:dyDescent="0.25">
      <c r="A125" s="20">
        <v>2</v>
      </c>
      <c r="B125" s="21" t="s">
        <v>0</v>
      </c>
      <c r="C125" s="22">
        <v>126400</v>
      </c>
      <c r="D125" s="23">
        <v>0.75</v>
      </c>
      <c r="E125" s="83">
        <v>126400</v>
      </c>
      <c r="F125" s="84">
        <v>0.65</v>
      </c>
    </row>
    <row r="126" spans="1:6" s="29" customFormat="1" ht="30" x14ac:dyDescent="0.25">
      <c r="A126" s="20">
        <v>3</v>
      </c>
      <c r="B126" s="21" t="s">
        <v>103</v>
      </c>
      <c r="C126" s="23">
        <v>11</v>
      </c>
      <c r="D126" s="23">
        <v>8.6300000000000008</v>
      </c>
      <c r="E126" s="82">
        <v>11</v>
      </c>
      <c r="F126" s="84">
        <v>7.5</v>
      </c>
    </row>
    <row r="127" spans="1:6" s="29" customFormat="1" ht="45" x14ac:dyDescent="0.25">
      <c r="A127" s="20">
        <v>4</v>
      </c>
      <c r="B127" s="21" t="s">
        <v>222</v>
      </c>
      <c r="C127" s="23">
        <v>81</v>
      </c>
      <c r="D127" s="41">
        <v>13.43</v>
      </c>
      <c r="E127" s="82">
        <v>72</v>
      </c>
      <c r="F127" s="84">
        <v>11.2</v>
      </c>
    </row>
    <row r="128" spans="1:6" s="29" customFormat="1" ht="57.75" customHeight="1" x14ac:dyDescent="0.25">
      <c r="A128" s="20">
        <v>5</v>
      </c>
      <c r="B128" s="56" t="s">
        <v>307</v>
      </c>
      <c r="C128" s="23">
        <v>20</v>
      </c>
      <c r="D128" s="41">
        <v>10</v>
      </c>
      <c r="E128" s="23">
        <v>20</v>
      </c>
      <c r="F128" s="19">
        <v>9.19</v>
      </c>
    </row>
    <row r="129" spans="1:6" s="29" customFormat="1" x14ac:dyDescent="0.25">
      <c r="A129" s="20"/>
      <c r="C129" s="32"/>
      <c r="D129" s="28"/>
    </row>
    <row r="130" spans="1:6" s="29" customFormat="1" x14ac:dyDescent="0.25">
      <c r="A130" s="20"/>
      <c r="B130" s="37" t="s">
        <v>164</v>
      </c>
      <c r="C130" s="32"/>
      <c r="D130" s="28"/>
    </row>
    <row r="131" spans="1:6" s="29" customFormat="1" x14ac:dyDescent="0.25">
      <c r="A131" s="20"/>
      <c r="B131" s="25" t="s">
        <v>131</v>
      </c>
      <c r="C131" s="31"/>
      <c r="D131" s="28"/>
    </row>
    <row r="132" spans="1:6" s="29" customFormat="1" ht="15" customHeight="1" x14ac:dyDescent="0.25">
      <c r="A132" s="20"/>
      <c r="B132" s="11" t="s">
        <v>199</v>
      </c>
      <c r="C132" s="11"/>
      <c r="D132" s="11"/>
    </row>
    <row r="133" spans="1:6" s="29" customFormat="1" x14ac:dyDescent="0.25">
      <c r="A133" s="20"/>
      <c r="B133" s="25" t="s">
        <v>132</v>
      </c>
      <c r="C133" s="31"/>
      <c r="D133" s="28"/>
    </row>
    <row r="134" spans="1:6" s="29" customFormat="1" ht="30" customHeight="1" x14ac:dyDescent="0.25">
      <c r="A134" s="20"/>
      <c r="B134" s="11" t="s">
        <v>125</v>
      </c>
      <c r="C134" s="11"/>
      <c r="D134" s="11"/>
    </row>
    <row r="135" spans="1:6" s="29" customFormat="1" x14ac:dyDescent="0.25">
      <c r="A135" s="20"/>
      <c r="B135" s="24" t="s">
        <v>133</v>
      </c>
      <c r="C135" s="31"/>
      <c r="D135" s="28"/>
    </row>
    <row r="136" spans="1:6" s="29" customFormat="1" x14ac:dyDescent="0.25">
      <c r="A136" s="20"/>
      <c r="B136" s="11" t="s">
        <v>223</v>
      </c>
      <c r="C136" s="11"/>
      <c r="D136" s="28"/>
    </row>
    <row r="137" spans="1:6" s="29" customFormat="1" x14ac:dyDescent="0.25">
      <c r="A137" s="20"/>
      <c r="B137" s="25" t="s">
        <v>134</v>
      </c>
      <c r="C137" s="31"/>
      <c r="D137" s="28"/>
    </row>
    <row r="138" spans="1:6" s="29" customFormat="1" ht="30" x14ac:dyDescent="0.25">
      <c r="A138" s="20">
        <v>1</v>
      </c>
      <c r="B138" s="33" t="s">
        <v>165</v>
      </c>
      <c r="C138" s="22">
        <v>3000</v>
      </c>
      <c r="D138" s="41">
        <v>29.32</v>
      </c>
      <c r="E138" s="71">
        <v>3012</v>
      </c>
      <c r="F138" s="85">
        <v>27.22</v>
      </c>
    </row>
    <row r="139" spans="1:6" s="29" customFormat="1" ht="45" x14ac:dyDescent="0.25">
      <c r="A139" s="20">
        <v>2</v>
      </c>
      <c r="B139" s="21" t="s">
        <v>262</v>
      </c>
      <c r="C139" s="22">
        <v>11739</v>
      </c>
      <c r="D139" s="41">
        <v>2.2999999999999998</v>
      </c>
      <c r="E139" s="71">
        <v>15000</v>
      </c>
      <c r="F139" s="86">
        <v>2.2999999999999998</v>
      </c>
    </row>
    <row r="140" spans="1:6" s="29" customFormat="1" ht="29.25" customHeight="1" x14ac:dyDescent="0.25">
      <c r="A140" s="20">
        <v>3</v>
      </c>
      <c r="B140" s="21" t="s">
        <v>263</v>
      </c>
      <c r="C140" s="22">
        <v>24000</v>
      </c>
      <c r="D140" s="41">
        <v>1</v>
      </c>
      <c r="E140" s="71">
        <v>25600</v>
      </c>
      <c r="F140" s="86">
        <v>1</v>
      </c>
    </row>
    <row r="141" spans="1:6" s="29" customFormat="1" ht="30" x14ac:dyDescent="0.25">
      <c r="A141" s="20">
        <v>4</v>
      </c>
      <c r="B141" s="33" t="s">
        <v>289</v>
      </c>
      <c r="C141" s="23">
        <v>5</v>
      </c>
      <c r="D141" s="19">
        <v>6229.08</v>
      </c>
      <c r="E141" s="85">
        <v>5</v>
      </c>
      <c r="F141" s="72">
        <v>6220.7</v>
      </c>
    </row>
    <row r="142" spans="1:6" s="29" customFormat="1" ht="29.25" customHeight="1" x14ac:dyDescent="0.25">
      <c r="A142" s="20">
        <v>5</v>
      </c>
      <c r="B142" s="33" t="s">
        <v>333</v>
      </c>
      <c r="C142" s="22">
        <v>11921</v>
      </c>
      <c r="D142" s="41">
        <v>12.2</v>
      </c>
      <c r="E142" s="71">
        <v>1391</v>
      </c>
      <c r="F142" s="85">
        <v>96.95</v>
      </c>
    </row>
    <row r="143" spans="1:6" s="29" customFormat="1" ht="16.5" customHeight="1" x14ac:dyDescent="0.25">
      <c r="A143" s="20">
        <v>6</v>
      </c>
      <c r="B143" s="29" t="s">
        <v>208</v>
      </c>
      <c r="C143" s="22">
        <v>19000</v>
      </c>
      <c r="D143" s="41">
        <v>0.88</v>
      </c>
      <c r="E143" s="71">
        <v>9700</v>
      </c>
      <c r="F143" s="85">
        <v>1.68</v>
      </c>
    </row>
    <row r="144" spans="1:6" s="29" customFormat="1" x14ac:dyDescent="0.25">
      <c r="A144" s="20">
        <v>7</v>
      </c>
      <c r="B144" s="33" t="s">
        <v>43</v>
      </c>
      <c r="C144" s="22">
        <v>20833</v>
      </c>
      <c r="D144" s="41">
        <v>1.2</v>
      </c>
      <c r="E144" s="73">
        <v>20800</v>
      </c>
      <c r="F144" s="86">
        <v>1.2</v>
      </c>
    </row>
    <row r="145" spans="1:6" s="29" customFormat="1" ht="16.5" customHeight="1" x14ac:dyDescent="0.25">
      <c r="A145" s="20"/>
      <c r="B145" s="57"/>
      <c r="C145" s="22"/>
      <c r="D145" s="27"/>
    </row>
    <row r="146" spans="1:6" s="29" customFormat="1" ht="15" customHeight="1" x14ac:dyDescent="0.25">
      <c r="A146" s="20"/>
      <c r="B146" s="9" t="s">
        <v>40</v>
      </c>
      <c r="C146" s="9"/>
      <c r="D146" s="28"/>
    </row>
    <row r="147" spans="1:6" s="29" customFormat="1" x14ac:dyDescent="0.25">
      <c r="A147" s="20"/>
      <c r="B147" s="25" t="s">
        <v>131</v>
      </c>
      <c r="C147" s="31"/>
      <c r="D147" s="28"/>
    </row>
    <row r="148" spans="1:6" s="29" customFormat="1" x14ac:dyDescent="0.25">
      <c r="A148" s="20"/>
      <c r="B148" s="11" t="s">
        <v>200</v>
      </c>
      <c r="C148" s="11"/>
      <c r="D148" s="28"/>
    </row>
    <row r="149" spans="1:6" s="29" customFormat="1" x14ac:dyDescent="0.25">
      <c r="A149" s="20"/>
      <c r="B149" s="25" t="s">
        <v>132</v>
      </c>
      <c r="C149" s="21"/>
      <c r="D149" s="28"/>
    </row>
    <row r="150" spans="1:6" s="29" customFormat="1" ht="17.25" customHeight="1" x14ac:dyDescent="0.25">
      <c r="A150" s="20"/>
      <c r="B150" s="11" t="s">
        <v>41</v>
      </c>
      <c r="C150" s="11"/>
      <c r="D150" s="28"/>
    </row>
    <row r="151" spans="1:6" s="29" customFormat="1" ht="17.25" customHeight="1" x14ac:dyDescent="0.25">
      <c r="A151" s="20"/>
      <c r="B151" s="24" t="s">
        <v>133</v>
      </c>
      <c r="C151" s="21"/>
      <c r="D151" s="28"/>
    </row>
    <row r="152" spans="1:6" s="29" customFormat="1" x14ac:dyDescent="0.25">
      <c r="A152" s="20"/>
      <c r="B152" s="11" t="s">
        <v>224</v>
      </c>
      <c r="C152" s="11"/>
      <c r="D152" s="28"/>
    </row>
    <row r="153" spans="1:6" s="29" customFormat="1" x14ac:dyDescent="0.25">
      <c r="A153" s="20"/>
      <c r="B153" s="25" t="s">
        <v>134</v>
      </c>
      <c r="C153" s="31"/>
      <c r="D153" s="28"/>
    </row>
    <row r="154" spans="1:6" s="29" customFormat="1" ht="30" x14ac:dyDescent="0.25">
      <c r="A154" s="20">
        <v>1</v>
      </c>
      <c r="B154" s="33" t="s">
        <v>225</v>
      </c>
      <c r="C154" s="23">
        <v>135</v>
      </c>
      <c r="D154" s="19">
        <v>62.4</v>
      </c>
      <c r="E154" s="82">
        <v>137</v>
      </c>
      <c r="F154" s="81">
        <v>92.49</v>
      </c>
    </row>
    <row r="155" spans="1:6" s="29" customFormat="1" ht="30" x14ac:dyDescent="0.25">
      <c r="A155" s="20">
        <v>2</v>
      </c>
      <c r="B155" s="33" t="s">
        <v>153</v>
      </c>
      <c r="C155" s="23">
        <v>135</v>
      </c>
      <c r="D155" s="19">
        <v>461.83</v>
      </c>
      <c r="E155" s="82">
        <v>137</v>
      </c>
      <c r="F155" s="81">
        <v>134.41</v>
      </c>
    </row>
    <row r="156" spans="1:6" s="29" customFormat="1" x14ac:dyDescent="0.25">
      <c r="A156" s="20">
        <v>3</v>
      </c>
      <c r="B156" s="29" t="s">
        <v>1</v>
      </c>
      <c r="C156" s="23">
        <v>12</v>
      </c>
      <c r="D156" s="19">
        <v>4578</v>
      </c>
      <c r="E156" s="82">
        <v>6</v>
      </c>
      <c r="F156" s="76">
        <v>4285</v>
      </c>
    </row>
    <row r="157" spans="1:6" s="29" customFormat="1" x14ac:dyDescent="0.25">
      <c r="A157" s="20"/>
      <c r="C157" s="32"/>
      <c r="D157" s="28"/>
    </row>
    <row r="158" spans="1:6" s="29" customFormat="1" x14ac:dyDescent="0.25">
      <c r="A158" s="20"/>
      <c r="B158" s="37" t="s">
        <v>92</v>
      </c>
      <c r="C158" s="32"/>
      <c r="D158" s="28"/>
    </row>
    <row r="159" spans="1:6" s="29" customFormat="1" x14ac:dyDescent="0.25">
      <c r="A159" s="20"/>
      <c r="B159" s="25" t="s">
        <v>131</v>
      </c>
      <c r="C159" s="31"/>
      <c r="D159" s="28"/>
    </row>
    <row r="160" spans="1:6" s="29" customFormat="1" ht="30" customHeight="1" x14ac:dyDescent="0.25">
      <c r="A160" s="20"/>
      <c r="B160" s="11" t="s">
        <v>290</v>
      </c>
      <c r="C160" s="11"/>
      <c r="D160" s="11"/>
    </row>
    <row r="161" spans="1:6" s="29" customFormat="1" x14ac:dyDescent="0.25">
      <c r="A161" s="20"/>
      <c r="B161" s="25" t="s">
        <v>132</v>
      </c>
      <c r="C161" s="31"/>
      <c r="D161" s="28"/>
    </row>
    <row r="162" spans="1:6" s="29" customFormat="1" ht="32.25" customHeight="1" x14ac:dyDescent="0.25">
      <c r="A162" s="20"/>
      <c r="B162" s="11" t="s">
        <v>202</v>
      </c>
      <c r="C162" s="11"/>
      <c r="D162" s="11"/>
    </row>
    <row r="163" spans="1:6" s="29" customFormat="1" ht="33" customHeight="1" x14ac:dyDescent="0.25">
      <c r="A163" s="20"/>
      <c r="B163" s="11" t="s">
        <v>203</v>
      </c>
      <c r="C163" s="11"/>
      <c r="D163" s="11"/>
    </row>
    <row r="164" spans="1:6" s="29" customFormat="1" x14ac:dyDescent="0.25">
      <c r="A164" s="20"/>
      <c r="B164" s="24" t="s">
        <v>133</v>
      </c>
      <c r="C164" s="31"/>
      <c r="D164" s="28"/>
    </row>
    <row r="165" spans="1:6" s="29" customFormat="1" x14ac:dyDescent="0.25">
      <c r="A165" s="20"/>
      <c r="B165" s="29" t="s">
        <v>204</v>
      </c>
    </row>
    <row r="166" spans="1:6" s="29" customFormat="1" x14ac:dyDescent="0.25">
      <c r="A166" s="20"/>
      <c r="B166" s="25" t="s">
        <v>134</v>
      </c>
      <c r="D166" s="28"/>
    </row>
    <row r="167" spans="1:6" s="29" customFormat="1" x14ac:dyDescent="0.25">
      <c r="A167" s="20">
        <v>1</v>
      </c>
      <c r="B167" s="29" t="s">
        <v>68</v>
      </c>
      <c r="C167" s="23">
        <v>135</v>
      </c>
      <c r="D167" s="23">
        <v>17.48</v>
      </c>
      <c r="E167" s="81">
        <v>115</v>
      </c>
      <c r="F167" s="81">
        <v>9.74</v>
      </c>
    </row>
    <row r="168" spans="1:6" s="29" customFormat="1" x14ac:dyDescent="0.25">
      <c r="A168" s="20">
        <v>2</v>
      </c>
      <c r="B168" s="29" t="s">
        <v>69</v>
      </c>
      <c r="C168" s="23">
        <v>38</v>
      </c>
      <c r="D168" s="41">
        <v>15.2</v>
      </c>
      <c r="E168" s="81">
        <v>38</v>
      </c>
      <c r="F168" s="70">
        <v>15.2</v>
      </c>
    </row>
    <row r="169" spans="1:6" s="29" customFormat="1" x14ac:dyDescent="0.25">
      <c r="A169" s="20"/>
      <c r="C169" s="32"/>
      <c r="D169" s="27"/>
    </row>
    <row r="170" spans="1:6" s="29" customFormat="1" x14ac:dyDescent="0.25">
      <c r="A170" s="20"/>
      <c r="C170" s="32"/>
      <c r="D170" s="27"/>
    </row>
    <row r="171" spans="1:6" s="29" customFormat="1" x14ac:dyDescent="0.25">
      <c r="A171" s="20"/>
      <c r="B171" s="37" t="s">
        <v>44</v>
      </c>
      <c r="C171" s="32"/>
      <c r="D171" s="28"/>
    </row>
    <row r="172" spans="1:6" s="29" customFormat="1" x14ac:dyDescent="0.25">
      <c r="A172" s="20"/>
      <c r="B172" s="25" t="s">
        <v>131</v>
      </c>
      <c r="C172" s="31"/>
      <c r="D172" s="28"/>
    </row>
    <row r="173" spans="1:6" s="29" customFormat="1" ht="15.75" customHeight="1" x14ac:dyDescent="0.25">
      <c r="A173" s="20"/>
      <c r="B173" s="11" t="s">
        <v>184</v>
      </c>
      <c r="C173" s="11"/>
      <c r="D173" s="11"/>
    </row>
    <row r="174" spans="1:6" s="29" customFormat="1" ht="15.75" customHeight="1" x14ac:dyDescent="0.25">
      <c r="A174" s="20"/>
      <c r="B174" s="25" t="s">
        <v>132</v>
      </c>
      <c r="C174" s="21"/>
      <c r="D174" s="21"/>
    </row>
    <row r="175" spans="1:6" s="29" customFormat="1" ht="120" x14ac:dyDescent="0.25">
      <c r="A175" s="20"/>
      <c r="B175" s="33" t="s">
        <v>257</v>
      </c>
      <c r="C175" s="33"/>
      <c r="D175" s="33"/>
    </row>
    <row r="176" spans="1:6" s="29" customFormat="1" x14ac:dyDescent="0.25">
      <c r="A176" s="20"/>
      <c r="B176" s="24" t="s">
        <v>133</v>
      </c>
      <c r="C176" s="31"/>
      <c r="D176" s="28"/>
    </row>
    <row r="177" spans="1:6" s="29" customFormat="1" x14ac:dyDescent="0.25">
      <c r="A177" s="20"/>
      <c r="B177" s="11" t="s">
        <v>223</v>
      </c>
      <c r="C177" s="11"/>
      <c r="D177" s="28"/>
    </row>
    <row r="178" spans="1:6" s="29" customFormat="1" x14ac:dyDescent="0.25">
      <c r="A178" s="20"/>
      <c r="B178" s="25" t="s">
        <v>15</v>
      </c>
      <c r="C178" s="31"/>
      <c r="D178" s="28"/>
    </row>
    <row r="179" spans="1:6" s="29" customFormat="1" x14ac:dyDescent="0.25">
      <c r="A179" s="20">
        <v>1</v>
      </c>
      <c r="B179" s="29" t="s">
        <v>70</v>
      </c>
      <c r="C179" s="23">
        <v>95</v>
      </c>
      <c r="D179" s="27">
        <v>26</v>
      </c>
      <c r="E179" s="29">
        <v>95</v>
      </c>
      <c r="F179" s="29">
        <v>20</v>
      </c>
    </row>
    <row r="180" spans="1:6" s="29" customFormat="1" x14ac:dyDescent="0.25">
      <c r="A180" s="20"/>
      <c r="C180" s="32"/>
      <c r="D180" s="28"/>
    </row>
    <row r="181" spans="1:6" s="29" customFormat="1" x14ac:dyDescent="0.25">
      <c r="A181" s="20"/>
      <c r="C181" s="32"/>
      <c r="D181" s="28"/>
    </row>
  </sheetData>
  <mergeCells count="46">
    <mergeCell ref="A5:D5"/>
    <mergeCell ref="B1:B2"/>
    <mergeCell ref="C1:C2"/>
    <mergeCell ref="D1:D2"/>
    <mergeCell ref="A3:C3"/>
    <mergeCell ref="A4:B4"/>
    <mergeCell ref="B54:D54"/>
    <mergeCell ref="B7:C7"/>
    <mergeCell ref="B9:C9"/>
    <mergeCell ref="B11:C11"/>
    <mergeCell ref="B13:C13"/>
    <mergeCell ref="B21:C21"/>
    <mergeCell ref="B23:D23"/>
    <mergeCell ref="B25:D25"/>
    <mergeCell ref="B27:D27"/>
    <mergeCell ref="B44:D44"/>
    <mergeCell ref="B46:C46"/>
    <mergeCell ref="B52:C52"/>
    <mergeCell ref="B117:D117"/>
    <mergeCell ref="B56:D56"/>
    <mergeCell ref="B62:D62"/>
    <mergeCell ref="B64:D64"/>
    <mergeCell ref="B66:D66"/>
    <mergeCell ref="B87:D87"/>
    <mergeCell ref="B89:D89"/>
    <mergeCell ref="B97:D97"/>
    <mergeCell ref="B99:D99"/>
    <mergeCell ref="B107:D107"/>
    <mergeCell ref="B109:D109"/>
    <mergeCell ref="B115:C115"/>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4</vt:i4>
      </vt:variant>
      <vt:variant>
        <vt:lpstr>Diapazoni ar nosaukumiem</vt:lpstr>
      </vt:variant>
      <vt:variant>
        <vt:i4>2</vt:i4>
      </vt:variant>
    </vt:vector>
  </HeadingPairs>
  <TitlesOfParts>
    <vt:vector size="6" baseType="lpstr">
      <vt:lpstr>6.pielikums</vt:lpstr>
      <vt:lpstr>salidzi_2019 un 2018</vt:lpstr>
      <vt:lpstr>Lapa2</vt:lpstr>
      <vt:lpstr>Lapa3</vt:lpstr>
      <vt:lpstr>'6.pielikums'!Drukas_apgabals</vt:lpstr>
      <vt:lpstr>'6.pielikums'!Drukāt_virsrakstus</vt:lpstr>
    </vt:vector>
  </TitlesOfParts>
  <Manager/>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Iveta Elsone</cp:lastModifiedBy>
  <cp:lastPrinted>2024-02-01T08:11:51Z</cp:lastPrinted>
  <dcterms:created xsi:type="dcterms:W3CDTF">2012-10-09T06:39:40Z</dcterms:created>
  <dcterms:modified xsi:type="dcterms:W3CDTF">2024-02-01T08:11:59Z</dcterms:modified>
  <cp:category/>
</cp:coreProperties>
</file>