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ara.jegure\Desktop\Documents\Līgumi\Līgumi 2023\Rīgas mežu līgumi\Vienošanās Nr.RD-17-83-lī5\"/>
    </mc:Choice>
  </mc:AlternateContent>
  <xr:revisionPtr revIDLastSave="0" documentId="8_{70483CB4-EC3C-4E8E-AB8E-DCD2AE8210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rbam" sheetId="1" r:id="rId1"/>
  </sheets>
  <definedNames>
    <definedName name="_xlnm._FilterDatabase" localSheetId="0" hidden="1">Darbam!$A$8:$D$916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6" i="1" l="1"/>
  <c r="C897" i="1"/>
  <c r="C887" i="1"/>
  <c r="C879" i="1"/>
  <c r="C912" i="1" s="1"/>
  <c r="C914" i="1" s="1"/>
  <c r="C916" i="1" s="1"/>
  <c r="C874" i="1"/>
  <c r="C868" i="1"/>
  <c r="C860" i="1"/>
  <c r="C842" i="1"/>
  <c r="C838" i="1"/>
  <c r="C832" i="1"/>
  <c r="C825" i="1"/>
  <c r="C820" i="1"/>
  <c r="C815" i="1"/>
  <c r="C811" i="1"/>
  <c r="C806" i="1"/>
  <c r="C801" i="1"/>
  <c r="C795" i="1"/>
  <c r="C791" i="1"/>
  <c r="C787" i="1"/>
  <c r="C780" i="1"/>
  <c r="C772" i="1"/>
  <c r="C765" i="1"/>
  <c r="C754" i="1"/>
  <c r="C736" i="1"/>
  <c r="C738" i="1" s="1"/>
  <c r="C727" i="1"/>
  <c r="C714" i="1"/>
  <c r="C710" i="1"/>
  <c r="C704" i="1"/>
  <c r="C699" i="1"/>
  <c r="C694" i="1"/>
  <c r="C687" i="1"/>
  <c r="C680" i="1"/>
  <c r="C673" i="1"/>
  <c r="C666" i="1"/>
  <c r="C661" i="1"/>
  <c r="C656" i="1"/>
  <c r="C649" i="1"/>
  <c r="C644" i="1"/>
  <c r="C638" i="1"/>
  <c r="C632" i="1"/>
  <c r="C625" i="1"/>
  <c r="C615" i="1"/>
  <c r="C607" i="1"/>
  <c r="C590" i="1"/>
  <c r="C586" i="1"/>
  <c r="C579" i="1"/>
  <c r="C574" i="1"/>
  <c r="C569" i="1"/>
  <c r="C563" i="1"/>
  <c r="C559" i="1"/>
  <c r="C552" i="1"/>
  <c r="C592" i="1" s="1"/>
  <c r="C545" i="1"/>
  <c r="C540" i="1"/>
  <c r="C534" i="1"/>
  <c r="C529" i="1"/>
  <c r="C524" i="1"/>
  <c r="C519" i="1"/>
  <c r="C513" i="1"/>
  <c r="C501" i="1"/>
  <c r="C483" i="1"/>
  <c r="C481" i="1"/>
  <c r="C471" i="1"/>
  <c r="C466" i="1"/>
  <c r="C461" i="1"/>
  <c r="C455" i="1"/>
  <c r="C451" i="1"/>
  <c r="C446" i="1"/>
  <c r="C438" i="1"/>
  <c r="C432" i="1"/>
  <c r="C427" i="1"/>
  <c r="C423" i="1"/>
  <c r="C416" i="1"/>
  <c r="C408" i="1"/>
  <c r="C402" i="1"/>
  <c r="C395" i="1"/>
  <c r="C383" i="1"/>
  <c r="C381" i="1"/>
  <c r="C377" i="1"/>
  <c r="C368" i="1"/>
  <c r="C345" i="1"/>
  <c r="C340" i="1"/>
  <c r="C337" i="1"/>
  <c r="C324" i="1"/>
  <c r="C319" i="1"/>
  <c r="C313" i="1"/>
  <c r="C307" i="1"/>
  <c r="C301" i="1"/>
  <c r="C295" i="1"/>
  <c r="C289" i="1"/>
  <c r="C284" i="1"/>
  <c r="C279" i="1"/>
  <c r="C272" i="1"/>
  <c r="C264" i="1"/>
  <c r="C256" i="1"/>
  <c r="C250" i="1"/>
  <c r="C244" i="1"/>
  <c r="C234" i="1"/>
  <c r="C228" i="1"/>
  <c r="C224" i="1"/>
  <c r="C217" i="1"/>
  <c r="C210" i="1"/>
  <c r="C204" i="1"/>
  <c r="C195" i="1"/>
  <c r="C187" i="1"/>
  <c r="C167" i="1"/>
  <c r="C162" i="1"/>
  <c r="C156" i="1"/>
  <c r="C137" i="1"/>
  <c r="C133" i="1"/>
  <c r="C127" i="1"/>
  <c r="C123" i="1"/>
  <c r="C118" i="1"/>
  <c r="C111" i="1"/>
  <c r="C103" i="1"/>
  <c r="C95" i="1"/>
  <c r="C85" i="1"/>
  <c r="C79" i="1"/>
  <c r="C66" i="1"/>
  <c r="C61" i="1"/>
  <c r="C50" i="1"/>
  <c r="C41" i="1"/>
  <c r="C29" i="1"/>
  <c r="C19" i="1"/>
  <c r="C180" i="1" s="1"/>
  <c r="C594" i="1" s="1"/>
</calcChain>
</file>

<file path=xl/sharedStrings.xml><?xml version="1.0" encoding="utf-8"?>
<sst xmlns="http://schemas.openxmlformats.org/spreadsheetml/2006/main" count="910" uniqueCount="846">
  <si>
    <t>Teritoriju saraksts un plāni</t>
  </si>
  <si>
    <t>Teritorijas nosaukums</t>
  </si>
  <si>
    <t>Zemes vienības kadastra apzīmējums</t>
  </si>
  <si>
    <t>Platība (m²)</t>
  </si>
  <si>
    <t>Teritorijas plāna Nr.</t>
  </si>
  <si>
    <t>Centra rajons</t>
  </si>
  <si>
    <t>Kanālmalas apstādījumi 1</t>
  </si>
  <si>
    <t>01000050037</t>
  </si>
  <si>
    <t>CE-01.1</t>
  </si>
  <si>
    <t>01000050003</t>
  </si>
  <si>
    <t>01000059001</t>
  </si>
  <si>
    <t>01000059002</t>
  </si>
  <si>
    <t>01000059007</t>
  </si>
  <si>
    <t>01000042024</t>
  </si>
  <si>
    <t>01000052024</t>
  </si>
  <si>
    <t>Kanālmalas apstādījumi 2</t>
  </si>
  <si>
    <t>01000050055</t>
  </si>
  <si>
    <t>CE-01.2</t>
  </si>
  <si>
    <t>01000059015</t>
  </si>
  <si>
    <t>01000090028</t>
  </si>
  <si>
    <t>01000099003</t>
  </si>
  <si>
    <t>01000059008</t>
  </si>
  <si>
    <t>01000099008</t>
  </si>
  <si>
    <t>Kanālmalas apstādījumi 3</t>
  </si>
  <si>
    <t>CE-01.3</t>
  </si>
  <si>
    <t>01000090025</t>
  </si>
  <si>
    <t>01000090027</t>
  </si>
  <si>
    <t>01000099014</t>
  </si>
  <si>
    <t>01000109007</t>
  </si>
  <si>
    <t>01000099013</t>
  </si>
  <si>
    <t>01000099012</t>
  </si>
  <si>
    <t>01000099011</t>
  </si>
  <si>
    <t>01000109006</t>
  </si>
  <si>
    <t>Esplanāde</t>
  </si>
  <si>
    <t>01000090002</t>
  </si>
  <si>
    <t>CE-02</t>
  </si>
  <si>
    <t>01000092008</t>
  </si>
  <si>
    <t>01000209017</t>
  </si>
  <si>
    <t>01000099006</t>
  </si>
  <si>
    <t>01000109008</t>
  </si>
  <si>
    <t>01000109009</t>
  </si>
  <si>
    <t>01000209000</t>
  </si>
  <si>
    <t>Brīvības aleja 1,2</t>
  </si>
  <si>
    <t>01000092003</t>
  </si>
  <si>
    <t>CE-03</t>
  </si>
  <si>
    <t>01000092004</t>
  </si>
  <si>
    <t>01000099004</t>
  </si>
  <si>
    <t>01000099000</t>
  </si>
  <si>
    <t>01000099005</t>
  </si>
  <si>
    <t>01000099007</t>
  </si>
  <si>
    <t>Baumaņa skvērs</t>
  </si>
  <si>
    <t>01000050087</t>
  </si>
  <si>
    <t>CE-04</t>
  </si>
  <si>
    <t>01000059000</t>
  </si>
  <si>
    <t>11.novembra krastmala 1</t>
  </si>
  <si>
    <t>01000070202</t>
  </si>
  <si>
    <t>CE-05.1</t>
  </si>
  <si>
    <t>01000070200</t>
  </si>
  <si>
    <t>01000072008</t>
  </si>
  <si>
    <t>01000072011</t>
  </si>
  <si>
    <t>01000079999</t>
  </si>
  <si>
    <t>01000080200</t>
  </si>
  <si>
    <t>01000082003</t>
  </si>
  <si>
    <t>01000082006</t>
  </si>
  <si>
    <t>01000082012</t>
  </si>
  <si>
    <t>01000082005</t>
  </si>
  <si>
    <t>01000072013</t>
  </si>
  <si>
    <t>11.novembra krastmala 2</t>
  </si>
  <si>
    <t>01000032053</t>
  </si>
  <si>
    <t>CE-05.2</t>
  </si>
  <si>
    <t>01000012017</t>
  </si>
  <si>
    <t>01000040166</t>
  </si>
  <si>
    <t>01000040030</t>
  </si>
  <si>
    <t>Pils laukuma skvērs</t>
  </si>
  <si>
    <t>01000089999</t>
  </si>
  <si>
    <t>CE-06</t>
  </si>
  <si>
    <t>01000080003</t>
  </si>
  <si>
    <t>01000080159</t>
  </si>
  <si>
    <t>01000082013</t>
  </si>
  <si>
    <t>01000089012</t>
  </si>
  <si>
    <t>01000089013</t>
  </si>
  <si>
    <t>01000089011</t>
  </si>
  <si>
    <t>01000089010</t>
  </si>
  <si>
    <t>Neatkarības (bij. Jēkaba) laukums</t>
  </si>
  <si>
    <t>01000099010</t>
  </si>
  <si>
    <t>CE-07</t>
  </si>
  <si>
    <t>01000090051</t>
  </si>
  <si>
    <t>01000109003</t>
  </si>
  <si>
    <t>01000099009</t>
  </si>
  <si>
    <t>01000089014</t>
  </si>
  <si>
    <t>01000089015</t>
  </si>
  <si>
    <t>Līvu laukums</t>
  </si>
  <si>
    <t>01000060067</t>
  </si>
  <si>
    <t>CE-08</t>
  </si>
  <si>
    <t>01000060079</t>
  </si>
  <si>
    <t>01000060082</t>
  </si>
  <si>
    <t>01000060081</t>
  </si>
  <si>
    <t>01000060066</t>
  </si>
  <si>
    <t>01000060005</t>
  </si>
  <si>
    <t>Alberta laukums</t>
  </si>
  <si>
    <t>01000030091</t>
  </si>
  <si>
    <t>CE-09</t>
  </si>
  <si>
    <t>01000032046</t>
  </si>
  <si>
    <t>01000030088</t>
  </si>
  <si>
    <t>01000039004</t>
  </si>
  <si>
    <t>Pēterbaznīcas skvērs</t>
  </si>
  <si>
    <t>01000010030</t>
  </si>
  <si>
    <t>CE-10</t>
  </si>
  <si>
    <t>01000019005</t>
  </si>
  <si>
    <t>01000010064</t>
  </si>
  <si>
    <t>Jēkaba baznīcas skvērs</t>
  </si>
  <si>
    <t>01000080075</t>
  </si>
  <si>
    <t>CE-11</t>
  </si>
  <si>
    <t>01000089004</t>
  </si>
  <si>
    <t>Z.A.Meierovica bulvāra un Smilšu ielas skvērs</t>
  </si>
  <si>
    <t>01000069021</t>
  </si>
  <si>
    <t>CE-12</t>
  </si>
  <si>
    <t>01000089016</t>
  </si>
  <si>
    <t>01000090009</t>
  </si>
  <si>
    <t>Herdera laukums</t>
  </si>
  <si>
    <t>01000070153</t>
  </si>
  <si>
    <t>CE-13</t>
  </si>
  <si>
    <t>01000079002</t>
  </si>
  <si>
    <t>Vērmanes dārzs</t>
  </si>
  <si>
    <t>01000050005</t>
  </si>
  <si>
    <t>CE-14</t>
  </si>
  <si>
    <t>01000052021</t>
  </si>
  <si>
    <t>01000059011</t>
  </si>
  <si>
    <t>01000059005</t>
  </si>
  <si>
    <t>01000052020</t>
  </si>
  <si>
    <t>01000059004</t>
  </si>
  <si>
    <t>01000219000</t>
  </si>
  <si>
    <t>01000309008</t>
  </si>
  <si>
    <t>01000050105</t>
  </si>
  <si>
    <t>01000300025</t>
  </si>
  <si>
    <t>01000050104</t>
  </si>
  <si>
    <t>01000050101</t>
  </si>
  <si>
    <t>01000050099</t>
  </si>
  <si>
    <t>01000050062</t>
  </si>
  <si>
    <t>01000210046</t>
  </si>
  <si>
    <t>01000210052</t>
  </si>
  <si>
    <t>Kr.Barona-Pērnavas ielu skvērs</t>
  </si>
  <si>
    <t>01000270098</t>
  </si>
  <si>
    <t>CE-15</t>
  </si>
  <si>
    <t>01000272023</t>
  </si>
  <si>
    <t>01000359006</t>
  </si>
  <si>
    <t>01000359004</t>
  </si>
  <si>
    <t>Apstādījumi pie Akmens tilta 2</t>
  </si>
  <si>
    <t>01000072014</t>
  </si>
  <si>
    <t>CE-16</t>
  </si>
  <si>
    <t>01000012006</t>
  </si>
  <si>
    <t>Kr.Barona ielas sporta laukums</t>
  </si>
  <si>
    <t>01000350130</t>
  </si>
  <si>
    <t>CE-17</t>
  </si>
  <si>
    <t>Kopā Centra rajonā</t>
  </si>
  <si>
    <t>Latgales priekšpilsēta</t>
  </si>
  <si>
    <t>Grīziņkalns</t>
  </si>
  <si>
    <t>01000360002</t>
  </si>
  <si>
    <t>LA-01</t>
  </si>
  <si>
    <t>01000362017</t>
  </si>
  <si>
    <t>01000369001</t>
  </si>
  <si>
    <t>01000379999</t>
  </si>
  <si>
    <t>Ziedoņdārzs</t>
  </si>
  <si>
    <t>01000340186</t>
  </si>
  <si>
    <t>LA-02</t>
  </si>
  <si>
    <t>01000342023</t>
  </si>
  <si>
    <t>01000340020</t>
  </si>
  <si>
    <t>01000339012</t>
  </si>
  <si>
    <t>01000339003</t>
  </si>
  <si>
    <t>01000339004</t>
  </si>
  <si>
    <t>01000480039</t>
  </si>
  <si>
    <t>LA-03</t>
  </si>
  <si>
    <t>01000480085</t>
  </si>
  <si>
    <t>01000480126</t>
  </si>
  <si>
    <t>01000469001</t>
  </si>
  <si>
    <t>01000480041</t>
  </si>
  <si>
    <t>01000449002</t>
  </si>
  <si>
    <t>01000480024</t>
  </si>
  <si>
    <t>Klusais dārzs</t>
  </si>
  <si>
    <t>01000390102</t>
  </si>
  <si>
    <t>LA-04</t>
  </si>
  <si>
    <t>01000392006</t>
  </si>
  <si>
    <t>01000399001</t>
  </si>
  <si>
    <t>01000399000</t>
  </si>
  <si>
    <t>Miera dārzs</t>
  </si>
  <si>
    <t>01000390017</t>
  </si>
  <si>
    <t>LA-05</t>
  </si>
  <si>
    <t>01000399999</t>
  </si>
  <si>
    <t>01000390033</t>
  </si>
  <si>
    <t>Ebreju kapi</t>
  </si>
  <si>
    <t>01000460094</t>
  </si>
  <si>
    <t>LA-06</t>
  </si>
  <si>
    <t>01000462057</t>
  </si>
  <si>
    <t>01000462056</t>
  </si>
  <si>
    <t>01000460008</t>
  </si>
  <si>
    <t>01000460153</t>
  </si>
  <si>
    <t>Kojusalas dārzs</t>
  </si>
  <si>
    <t>01000480047</t>
  </si>
  <si>
    <t>LA-07</t>
  </si>
  <si>
    <t>01000480081</t>
  </si>
  <si>
    <t>01000780958</t>
  </si>
  <si>
    <t>LA-08</t>
  </si>
  <si>
    <t>01000789010</t>
  </si>
  <si>
    <t>A.Deglava – Pērnavas ielas skvērs</t>
  </si>
  <si>
    <t>01000372011</t>
  </si>
  <si>
    <t>LA-09</t>
  </si>
  <si>
    <t>01000372012</t>
  </si>
  <si>
    <t>01000370060</t>
  </si>
  <si>
    <t>01000379006</t>
  </si>
  <si>
    <t>01000370008</t>
  </si>
  <si>
    <t>01000372035</t>
  </si>
  <si>
    <t>01000379000</t>
  </si>
  <si>
    <t>01000379007</t>
  </si>
  <si>
    <t>Mazās Kalna ielas skvērs</t>
  </si>
  <si>
    <t>01000440074</t>
  </si>
  <si>
    <t>LA-10</t>
  </si>
  <si>
    <t>01000442018</t>
  </si>
  <si>
    <t>01000449001</t>
  </si>
  <si>
    <t>Rēznas ielas skvērs I</t>
  </si>
  <si>
    <t>01000460187</t>
  </si>
  <si>
    <t>LA-11</t>
  </si>
  <si>
    <t>01000469999</t>
  </si>
  <si>
    <t>01000469002</t>
  </si>
  <si>
    <t>01000460092</t>
  </si>
  <si>
    <t>Ķengaraga parks</t>
  </si>
  <si>
    <t>01001256429</t>
  </si>
  <si>
    <t>LA-12</t>
  </si>
  <si>
    <t>01001256538</t>
  </si>
  <si>
    <t>01001256537</t>
  </si>
  <si>
    <t>01001256860</t>
  </si>
  <si>
    <t>01001256502</t>
  </si>
  <si>
    <t>01000789000</t>
  </si>
  <si>
    <t>Pļavnieku parks</t>
  </si>
  <si>
    <t>01001210201</t>
  </si>
  <si>
    <t>LA-13</t>
  </si>
  <si>
    <t>01001211402</t>
  </si>
  <si>
    <t>01001210125</t>
  </si>
  <si>
    <t>01000710361</t>
  </si>
  <si>
    <t>01000712432</t>
  </si>
  <si>
    <t>01001211113</t>
  </si>
  <si>
    <t>Sadovņikova ielas skvērs</t>
  </si>
  <si>
    <t>01000430100</t>
  </si>
  <si>
    <t>LA-14</t>
  </si>
  <si>
    <t>01000430099</t>
  </si>
  <si>
    <t>01000430101</t>
  </si>
  <si>
    <t>01000439000</t>
  </si>
  <si>
    <t>01000402024</t>
  </si>
  <si>
    <t>Sadovņikova – Lazdonas ielas skvērs</t>
  </si>
  <si>
    <t>LA-15</t>
  </si>
  <si>
    <t>Rēznas ielas skvērs II</t>
  </si>
  <si>
    <t>01000470003</t>
  </si>
  <si>
    <t>LA-16</t>
  </si>
  <si>
    <t>01000470010</t>
  </si>
  <si>
    <t>Gogoļa – Strūgu ielas skvērs</t>
  </si>
  <si>
    <t>01000430149</t>
  </si>
  <si>
    <t>LA-17</t>
  </si>
  <si>
    <t>01000430037</t>
  </si>
  <si>
    <t>01000439003</t>
  </si>
  <si>
    <t>01000439004</t>
  </si>
  <si>
    <t>Akadēmijas laukums</t>
  </si>
  <si>
    <t>01000040006</t>
  </si>
  <si>
    <t>LA-18</t>
  </si>
  <si>
    <t>01000049000</t>
  </si>
  <si>
    <t>01000042030</t>
  </si>
  <si>
    <t>01000040173</t>
  </si>
  <si>
    <t>Zaļā birzs</t>
  </si>
  <si>
    <t>01001212989</t>
  </si>
  <si>
    <t>LA-21</t>
  </si>
  <si>
    <t>01001212988</t>
  </si>
  <si>
    <t>01001214120</t>
  </si>
  <si>
    <t>01000040016</t>
  </si>
  <si>
    <t>LA-22. 1,2,3,4</t>
  </si>
  <si>
    <t>01000042029</t>
  </si>
  <si>
    <t>01000410009</t>
  </si>
  <si>
    <t>010004399998002</t>
  </si>
  <si>
    <t>Vladimira Kudojara parks</t>
  </si>
  <si>
    <t>01001250627</t>
  </si>
  <si>
    <t>LA-23</t>
  </si>
  <si>
    <t>01001250623</t>
  </si>
  <si>
    <t>01001250622</t>
  </si>
  <si>
    <t>01001256923</t>
  </si>
  <si>
    <t>Erevānas dārzs</t>
  </si>
  <si>
    <t>01000482059</t>
  </si>
  <si>
    <t>LA-24</t>
  </si>
  <si>
    <t>01000480176</t>
  </si>
  <si>
    <t>01000489999</t>
  </si>
  <si>
    <t>Spīķeri</t>
  </si>
  <si>
    <t>01000040024</t>
  </si>
  <si>
    <t>LA-25</t>
  </si>
  <si>
    <t>01000040031</t>
  </si>
  <si>
    <t>01000040036</t>
  </si>
  <si>
    <t>01000040045</t>
  </si>
  <si>
    <t>01000040055</t>
  </si>
  <si>
    <t>01000040057</t>
  </si>
  <si>
    <t>01000040059</t>
  </si>
  <si>
    <t>01000040069</t>
  </si>
  <si>
    <t>Pārvietojamās vāzes</t>
  </si>
  <si>
    <t>Dārzciema ielas apļa apstādījumi</t>
  </si>
  <si>
    <t>01001212548</t>
  </si>
  <si>
    <t>LA-26</t>
  </si>
  <si>
    <t>Klusais dārzs 2</t>
  </si>
  <si>
    <t>01000390156</t>
  </si>
  <si>
    <t>LA-27</t>
  </si>
  <si>
    <t>01000390088</t>
  </si>
  <si>
    <t>Kopā Latgales priekšpilsētā</t>
  </si>
  <si>
    <t>Ziemeļu rajons</t>
  </si>
  <si>
    <t>Kronvalda parks</t>
  </si>
  <si>
    <t>01000100120</t>
  </si>
  <si>
    <t>ZI-01</t>
  </si>
  <si>
    <t>01000109013</t>
  </si>
  <si>
    <t>01000102040</t>
  </si>
  <si>
    <t>01000109999</t>
  </si>
  <si>
    <t>01000109014</t>
  </si>
  <si>
    <t>Apstādījumi Muitas un Eksporta ielā</t>
  </si>
  <si>
    <t>ZI-02</t>
  </si>
  <si>
    <t>01000102033</t>
  </si>
  <si>
    <t>01000109017</t>
  </si>
  <si>
    <t>Viestura dārzs</t>
  </si>
  <si>
    <t>01000110133</t>
  </si>
  <si>
    <t>ZI-03</t>
  </si>
  <si>
    <t>01000119000</t>
  </si>
  <si>
    <t>01000110136</t>
  </si>
  <si>
    <t>01000110071</t>
  </si>
  <si>
    <t>Anatomikuma laukums</t>
  </si>
  <si>
    <t>01000100048</t>
  </si>
  <si>
    <t>ZI-04</t>
  </si>
  <si>
    <t>01000102042</t>
  </si>
  <si>
    <t>01000109015</t>
  </si>
  <si>
    <t>01000109016</t>
  </si>
  <si>
    <t>Vašingtona laukums</t>
  </si>
  <si>
    <t>ZI-05</t>
  </si>
  <si>
    <t>01000110137</t>
  </si>
  <si>
    <t>01000112069</t>
  </si>
  <si>
    <t>01000110003</t>
  </si>
  <si>
    <t>Hanzas, Strēlnieku, Melngaiļa ielu skvērs</t>
  </si>
  <si>
    <t>01000182048</t>
  </si>
  <si>
    <t>ZI-06</t>
  </si>
  <si>
    <t>01000199005</t>
  </si>
  <si>
    <t>Sarkandaugavas parks</t>
  </si>
  <si>
    <t>01000160022</t>
  </si>
  <si>
    <t>ZI-07</t>
  </si>
  <si>
    <t>01000169999</t>
  </si>
  <si>
    <t>01000160165</t>
  </si>
  <si>
    <t>Ozolaine</t>
  </si>
  <si>
    <t>01000170043</t>
  </si>
  <si>
    <t>ZI-08</t>
  </si>
  <si>
    <t>01000179999</t>
  </si>
  <si>
    <t>01000172065</t>
  </si>
  <si>
    <t>01000170068</t>
  </si>
  <si>
    <t>Aldara parks</t>
  </si>
  <si>
    <t>01000150132</t>
  </si>
  <si>
    <t>ZI-09</t>
  </si>
  <si>
    <t>01000150008</t>
  </si>
  <si>
    <t>01000150100</t>
  </si>
  <si>
    <t>01000150045</t>
  </si>
  <si>
    <t>01000152037</t>
  </si>
  <si>
    <t>Kanālmala posmā Kronvalda bulvāris-Eksporta iela</t>
  </si>
  <si>
    <t>ZI-10</t>
  </si>
  <si>
    <t>Patversmes ielas skvērs</t>
  </si>
  <si>
    <t>01000172006</t>
  </si>
  <si>
    <t>ZI-11</t>
  </si>
  <si>
    <t>Ziemeļblāzmas parks</t>
  </si>
  <si>
    <t>01001110191</t>
  </si>
  <si>
    <t>ZI-12</t>
  </si>
  <si>
    <t>01001112090</t>
  </si>
  <si>
    <t>01001119003</t>
  </si>
  <si>
    <t>01001112157</t>
  </si>
  <si>
    <t>Tilta ielas skvērs</t>
  </si>
  <si>
    <t>01000160143</t>
  </si>
  <si>
    <t>ZI-14</t>
  </si>
  <si>
    <t>01000160134</t>
  </si>
  <si>
    <t>01000162052</t>
  </si>
  <si>
    <t>Zāģeru ielas apstādījumi</t>
  </si>
  <si>
    <t>01000150057</t>
  </si>
  <si>
    <t>ZI-15</t>
  </si>
  <si>
    <t>01000152056</t>
  </si>
  <si>
    <t>01000150024</t>
  </si>
  <si>
    <t>Kopā Ziemeļu rajonā</t>
  </si>
  <si>
    <t>Vidzemes priekšpilsēta</t>
  </si>
  <si>
    <t>01000252050</t>
  </si>
  <si>
    <t>VI-01</t>
  </si>
  <si>
    <t>01000260116</t>
  </si>
  <si>
    <t>01000269008</t>
  </si>
  <si>
    <t>01000262018</t>
  </si>
  <si>
    <t>01000260051</t>
  </si>
  <si>
    <t>01000259999</t>
  </si>
  <si>
    <t>01000262006</t>
  </si>
  <si>
    <t>01000262044</t>
  </si>
  <si>
    <t>01000260149</t>
  </si>
  <si>
    <t>01000260016</t>
  </si>
  <si>
    <t>01000260022</t>
  </si>
  <si>
    <t>01000269999</t>
  </si>
  <si>
    <t>01000260151</t>
  </si>
  <si>
    <t>Brasas stacijas un Brasas tilta skvērs</t>
  </si>
  <si>
    <t>01000170092</t>
  </si>
  <si>
    <t>VI-02</t>
  </si>
  <si>
    <t>01000170093</t>
  </si>
  <si>
    <t>01000172068</t>
  </si>
  <si>
    <t>01000250068</t>
  </si>
  <si>
    <t>01000250070</t>
  </si>
  <si>
    <t>01000259002</t>
  </si>
  <si>
    <t>01000250038</t>
  </si>
  <si>
    <t>01000250069</t>
  </si>
  <si>
    <t>Dailes teātra skvērs (alpinārijs Šarlotes ielā)</t>
  </si>
  <si>
    <t>01000230101</t>
  </si>
  <si>
    <t>VI-03</t>
  </si>
  <si>
    <t>01000239001</t>
  </si>
  <si>
    <t>01000239002</t>
  </si>
  <si>
    <t>01000239999</t>
  </si>
  <si>
    <t>Teikas laukums</t>
  </si>
  <si>
    <t>01001150326</t>
  </si>
  <si>
    <t>VI-04</t>
  </si>
  <si>
    <t>01001150327</t>
  </si>
  <si>
    <t>01001159999</t>
  </si>
  <si>
    <t>Zemitāna laukums</t>
  </si>
  <si>
    <t>01001150271</t>
  </si>
  <si>
    <t>VI-05</t>
  </si>
  <si>
    <t>01001150325</t>
  </si>
  <si>
    <t>Aristīda Briāna un Palīdzības ielu skvērs</t>
  </si>
  <si>
    <t>01000242011</t>
  </si>
  <si>
    <t>VI-06</t>
  </si>
  <si>
    <t>01000242168</t>
  </si>
  <si>
    <t>01000242022</t>
  </si>
  <si>
    <t>Brīvības un Ropažu ielu skvērs (ALFA)</t>
  </si>
  <si>
    <t>01000910032</t>
  </si>
  <si>
    <t>VI-07</t>
  </si>
  <si>
    <t>01000919001</t>
  </si>
  <si>
    <t>01000913126</t>
  </si>
  <si>
    <t>01000919002</t>
  </si>
  <si>
    <t>Brīvības un Ropažu ielu skvērs (VEF)</t>
  </si>
  <si>
    <t>01000862024</t>
  </si>
  <si>
    <t>VI-08</t>
  </si>
  <si>
    <t>01000869999</t>
  </si>
  <si>
    <t>01000869003</t>
  </si>
  <si>
    <t>Kr.Valdemāra – Šarlotes ielas skvērs</t>
  </si>
  <si>
    <t>01000240253</t>
  </si>
  <si>
    <t>VI-09</t>
  </si>
  <si>
    <t>01000249004</t>
  </si>
  <si>
    <t>01000240068</t>
  </si>
  <si>
    <t>01000240082</t>
  </si>
  <si>
    <t>01000249005</t>
  </si>
  <si>
    <t>Miera – Hospitāļu ielas skvērs</t>
  </si>
  <si>
    <t>01000240035</t>
  </si>
  <si>
    <t>VI-10</t>
  </si>
  <si>
    <t>01000240096</t>
  </si>
  <si>
    <t>01000242036</t>
  </si>
  <si>
    <t>01000242166</t>
  </si>
  <si>
    <t>Jaunās Ģertrūdes baznīcas skvērs</t>
  </si>
  <si>
    <t>01000232018</t>
  </si>
  <si>
    <t>VI-11</t>
  </si>
  <si>
    <t>01000239004</t>
  </si>
  <si>
    <t>Kr.Valdemāra un A.Briāna ielu skvērs</t>
  </si>
  <si>
    <t>01000240381</t>
  </si>
  <si>
    <t>VI-12</t>
  </si>
  <si>
    <t>01000249002</t>
  </si>
  <si>
    <t>01000249003</t>
  </si>
  <si>
    <t>Strazdumuižas parks</t>
  </si>
  <si>
    <t>01000920037</t>
  </si>
  <si>
    <t>VI-13</t>
  </si>
  <si>
    <t>01000922217</t>
  </si>
  <si>
    <t>Miera un Klusās ielas skvērs</t>
  </si>
  <si>
    <t>VI-14</t>
  </si>
  <si>
    <t>01000250227</t>
  </si>
  <si>
    <t>Rekultivētā Augusta Deglava ielas izgāztuve</t>
  </si>
  <si>
    <t>01000712752</t>
  </si>
  <si>
    <t>VI-15</t>
  </si>
  <si>
    <t>01000712753</t>
  </si>
  <si>
    <t>01000710217</t>
  </si>
  <si>
    <t>01000710098</t>
  </si>
  <si>
    <t>Kopā Vidzemes priekšpilsētā</t>
  </si>
  <si>
    <t>Pārdaugavas iecirknis</t>
  </si>
  <si>
    <t>Kurzemes rajons</t>
  </si>
  <si>
    <t>Dzegužkalna parks</t>
  </si>
  <si>
    <t>01000630094</t>
  </si>
  <si>
    <t>KU-01</t>
  </si>
  <si>
    <t>01000632077</t>
  </si>
  <si>
    <t>01000662088</t>
  </si>
  <si>
    <t>01000660070</t>
  </si>
  <si>
    <t>01000639002</t>
  </si>
  <si>
    <t>01000660150</t>
  </si>
  <si>
    <t>01000660066</t>
  </si>
  <si>
    <t>Nordeķu parks</t>
  </si>
  <si>
    <t>01000660138</t>
  </si>
  <si>
    <t>KU-02</t>
  </si>
  <si>
    <t>01000669000</t>
  </si>
  <si>
    <t>01000669001</t>
  </si>
  <si>
    <t>01000669999</t>
  </si>
  <si>
    <t>01000660074</t>
  </si>
  <si>
    <t>Spilves skvērs</t>
  </si>
  <si>
    <t>01000770016</t>
  </si>
  <si>
    <t>KU-03</t>
  </si>
  <si>
    <t>01000770017</t>
  </si>
  <si>
    <t>01000770022</t>
  </si>
  <si>
    <t>01000770023</t>
  </si>
  <si>
    <t>01000770099</t>
  </si>
  <si>
    <t>01000770179</t>
  </si>
  <si>
    <t>01000772114</t>
  </si>
  <si>
    <t>01000779000</t>
  </si>
  <si>
    <t>Sudrabkalniņa skvērs</t>
  </si>
  <si>
    <t>01000800910</t>
  </si>
  <si>
    <t>KU-04</t>
  </si>
  <si>
    <t>01000800334</t>
  </si>
  <si>
    <t>01000800039</t>
  </si>
  <si>
    <t>01000809000</t>
  </si>
  <si>
    <t>01000800578</t>
  </si>
  <si>
    <t>Apstādījumi Raņķa dambī</t>
  </si>
  <si>
    <t>01000490209</t>
  </si>
  <si>
    <t>KU-05</t>
  </si>
  <si>
    <t>01000490019</t>
  </si>
  <si>
    <t>01000499999</t>
  </si>
  <si>
    <t>01000499003</t>
  </si>
  <si>
    <t>Apstādījumi pie Akmens tilta</t>
  </si>
  <si>
    <t>01000490002</t>
  </si>
  <si>
    <t>KU-06</t>
  </si>
  <si>
    <t>01000492085</t>
  </si>
  <si>
    <t>01000490264</t>
  </si>
  <si>
    <t>Slokas, Kuldīgas ielas skvērs</t>
  </si>
  <si>
    <t>01000639000</t>
  </si>
  <si>
    <t>KU-07</t>
  </si>
  <si>
    <t>01000630023</t>
  </si>
  <si>
    <t>01000600027</t>
  </si>
  <si>
    <t>Skvērs pie Zunda kanāla</t>
  </si>
  <si>
    <t>01000619005</t>
  </si>
  <si>
    <t>KU-08</t>
  </si>
  <si>
    <t>01000612032</t>
  </si>
  <si>
    <t>01000622019</t>
  </si>
  <si>
    <t>01000620169</t>
  </si>
  <si>
    <t>01000619006</t>
  </si>
  <si>
    <t>Raņķa dambis-Meža-Rainberga skvērs</t>
  </si>
  <si>
    <t>KU-09</t>
  </si>
  <si>
    <t>01000490079</t>
  </si>
  <si>
    <t>01000490268</t>
  </si>
  <si>
    <t>Dzirciema-Slokas skvērs</t>
  </si>
  <si>
    <t>KU-10</t>
  </si>
  <si>
    <t>01000660148</t>
  </si>
  <si>
    <t>01000659001</t>
  </si>
  <si>
    <t>Apstādījumi Buļļu un Dzirciema ielā</t>
  </si>
  <si>
    <t>KU-11</t>
  </si>
  <si>
    <t>Anniņmuižas bulvāra un Vecumnieku ielas skvērs</t>
  </si>
  <si>
    <t>01000930784</t>
  </si>
  <si>
    <t>KU-12</t>
  </si>
  <si>
    <t>01000930396</t>
  </si>
  <si>
    <t>01000930090</t>
  </si>
  <si>
    <t>Āgenskalna līcis-1</t>
  </si>
  <si>
    <t>KU-13.1</t>
  </si>
  <si>
    <t>01000490024</t>
  </si>
  <si>
    <t>01000492084</t>
  </si>
  <si>
    <t>01000490023</t>
  </si>
  <si>
    <t>01000492077</t>
  </si>
  <si>
    <t>Āgenskalna līcis-2</t>
  </si>
  <si>
    <t>01000490030</t>
  </si>
  <si>
    <t>KU-13.2</t>
  </si>
  <si>
    <t>01000490029</t>
  </si>
  <si>
    <t>01000492016</t>
  </si>
  <si>
    <t>01000490167</t>
  </si>
  <si>
    <t>Tekstilnieku parks1</t>
  </si>
  <si>
    <t>01001100069</t>
  </si>
  <si>
    <t>KU-14.1</t>
  </si>
  <si>
    <t>01001100006</t>
  </si>
  <si>
    <t>01001102155</t>
  </si>
  <si>
    <t>01001100068</t>
  </si>
  <si>
    <t>01001102152</t>
  </si>
  <si>
    <t>Tekstilnieku parks2</t>
  </si>
  <si>
    <t>KU-14.2</t>
  </si>
  <si>
    <t>01001102112</t>
  </si>
  <si>
    <t>01001100065</t>
  </si>
  <si>
    <t>Skvērs Slokas un Pulka ielas stūrī</t>
  </si>
  <si>
    <t>01000630034</t>
  </si>
  <si>
    <t>KU-15</t>
  </si>
  <si>
    <t>01000630032</t>
  </si>
  <si>
    <t>Lemešu un Gobas ielu krustojuma apstādījumi</t>
  </si>
  <si>
    <t>01001000176</t>
  </si>
  <si>
    <t>KU-16</t>
  </si>
  <si>
    <t>01001009002</t>
  </si>
  <si>
    <t>01001000135</t>
  </si>
  <si>
    <t>Kopā Kurzemes rajonā</t>
  </si>
  <si>
    <t>Zemgales priekšpilsēta</t>
  </si>
  <si>
    <t>Uzvaras parks</t>
  </si>
  <si>
    <t>ZE-01</t>
  </si>
  <si>
    <t>01000490251</t>
  </si>
  <si>
    <t>01000490197</t>
  </si>
  <si>
    <t>01000490135</t>
  </si>
  <si>
    <t>01000490137</t>
  </si>
  <si>
    <t>01000490082</t>
  </si>
  <si>
    <t>01000499000</t>
  </si>
  <si>
    <t>01000490260</t>
  </si>
  <si>
    <t>01000492029</t>
  </si>
  <si>
    <t>01000492088</t>
  </si>
  <si>
    <t>01000490261</t>
  </si>
  <si>
    <t>ZE-02</t>
  </si>
  <si>
    <t>01000492043</t>
  </si>
  <si>
    <t>01000492038</t>
  </si>
  <si>
    <t>01000490141</t>
  </si>
  <si>
    <t>01000492039</t>
  </si>
  <si>
    <t>01000490099</t>
  </si>
  <si>
    <t>01000552062</t>
  </si>
  <si>
    <t>Arkādijas parks</t>
  </si>
  <si>
    <t>01000550004</t>
  </si>
  <si>
    <t>ZE-03</t>
  </si>
  <si>
    <t>01000552060</t>
  </si>
  <si>
    <t>01000559000</t>
  </si>
  <si>
    <t>01000562086</t>
  </si>
  <si>
    <t>Māras dīķa apstādījumi</t>
  </si>
  <si>
    <t>01000560396</t>
  </si>
  <si>
    <t>ZE-04</t>
  </si>
  <si>
    <t>01000560064</t>
  </si>
  <si>
    <t>01000560070</t>
  </si>
  <si>
    <t>01000550021</t>
  </si>
  <si>
    <t>01000560049</t>
  </si>
  <si>
    <t>Ēbelmuižas parks</t>
  </si>
  <si>
    <t>01000792057</t>
  </si>
  <si>
    <t>ZE-05</t>
  </si>
  <si>
    <t>01000792058</t>
  </si>
  <si>
    <t>01000799999</t>
  </si>
  <si>
    <t>01000799001</t>
  </si>
  <si>
    <t>01000790065</t>
  </si>
  <si>
    <t>Daugavmalas apstādījumi</t>
  </si>
  <si>
    <t>01000490110</t>
  </si>
  <si>
    <t>ZE-06</t>
  </si>
  <si>
    <t>01000499005</t>
  </si>
  <si>
    <t>Kobes dārzs</t>
  </si>
  <si>
    <t>01000570244</t>
  </si>
  <si>
    <t>ZE-07</t>
  </si>
  <si>
    <t>Jaunatnes dārzs</t>
  </si>
  <si>
    <t>01000590160</t>
  </si>
  <si>
    <t>ZE-08</t>
  </si>
  <si>
    <t>01000592048</t>
  </si>
  <si>
    <t>01000592046</t>
  </si>
  <si>
    <t>01000599001</t>
  </si>
  <si>
    <t>Furniera skvērs</t>
  </si>
  <si>
    <t>01000520101</t>
  </si>
  <si>
    <t>ZE-09</t>
  </si>
  <si>
    <t>01000529004</t>
  </si>
  <si>
    <t>01000730243</t>
  </si>
  <si>
    <t>Pilsoņu-Ventspils ielas skvērs</t>
  </si>
  <si>
    <t>01000562061</t>
  </si>
  <si>
    <t>ZE-10</t>
  </si>
  <si>
    <t>01000562097</t>
  </si>
  <si>
    <t>01000569999</t>
  </si>
  <si>
    <t> Buru ielas skvērs</t>
  </si>
  <si>
    <t>ZE-11 </t>
  </si>
  <si>
    <t>01000509002</t>
  </si>
  <si>
    <t>01000500039</t>
  </si>
  <si>
    <t>Bāriņu -Talsu ielas skvērs</t>
  </si>
  <si>
    <t>01000570048</t>
  </si>
  <si>
    <t>ZE-12</t>
  </si>
  <si>
    <t>01000579999</t>
  </si>
  <si>
    <t>01000570129</t>
  </si>
  <si>
    <t>Brīvzemnieka -Vienības gatves skvērs</t>
  </si>
  <si>
    <t>01000540194</t>
  </si>
  <si>
    <t>ZE-13</t>
  </si>
  <si>
    <t>01000540169</t>
  </si>
  <si>
    <t>01000549000</t>
  </si>
  <si>
    <t>O.Vācieša - M.Nometņu ielas apstādījumi</t>
  </si>
  <si>
    <t>ZE-14</t>
  </si>
  <si>
    <t>Bāriņu - Smiļģa ielas skvērs</t>
  </si>
  <si>
    <t>01000570156</t>
  </si>
  <si>
    <t>ZE-15</t>
  </si>
  <si>
    <t>01000572071</t>
  </si>
  <si>
    <t>Jelgavas – Satiksmes ielas skvērs</t>
  </si>
  <si>
    <t>01000549002</t>
  </si>
  <si>
    <t>ZE-16</t>
  </si>
  <si>
    <t>Candera ielas skvērs</t>
  </si>
  <si>
    <t>01000762064</t>
  </si>
  <si>
    <t>ZE-17</t>
  </si>
  <si>
    <t>01000769004</t>
  </si>
  <si>
    <t>Torņkalna piemineklis</t>
  </si>
  <si>
    <t>01000542022</t>
  </si>
  <si>
    <t>ZE-18</t>
  </si>
  <si>
    <t>01000540025</t>
  </si>
  <si>
    <t>Mārupītes parks un Skulptūru dārzs</t>
  </si>
  <si>
    <t>01001060282</t>
  </si>
  <si>
    <t>ZE-19.1</t>
  </si>
  <si>
    <t>ZE-19.2</t>
  </si>
  <si>
    <t>ZE-19.3</t>
  </si>
  <si>
    <t>01001062197</t>
  </si>
  <si>
    <t>01001069008</t>
  </si>
  <si>
    <t>01001069001</t>
  </si>
  <si>
    <t>01001060761</t>
  </si>
  <si>
    <t>01001060645</t>
  </si>
  <si>
    <t>01001069017</t>
  </si>
  <si>
    <t>01001060408</t>
  </si>
  <si>
    <t>01001060239</t>
  </si>
  <si>
    <t>01001069002</t>
  </si>
  <si>
    <t>01001060696</t>
  </si>
  <si>
    <t>01001062218</t>
  </si>
  <si>
    <t>01001069003</t>
  </si>
  <si>
    <t>01001069999</t>
  </si>
  <si>
    <t>Tēriņu un Ārlavas ielu krustojuma apstādījumi</t>
  </si>
  <si>
    <t>01000550188</t>
  </si>
  <si>
    <t>ZE-20</t>
  </si>
  <si>
    <t>01000550237</t>
  </si>
  <si>
    <t>01000552019</t>
  </si>
  <si>
    <t>01000552058</t>
  </si>
  <si>
    <t>01000559002</t>
  </si>
  <si>
    <t>01000559005</t>
  </si>
  <si>
    <t>Mazās Stērstu, Stērstu un Bauskas ielu stūra apstādījumi</t>
  </si>
  <si>
    <t>01000522050</t>
  </si>
  <si>
    <t>ZE-22</t>
  </si>
  <si>
    <t>01000520157</t>
  </si>
  <si>
    <t>01000739005</t>
  </si>
  <si>
    <t>01000762091</t>
  </si>
  <si>
    <t>ZE-23</t>
  </si>
  <si>
    <t>01000760131</t>
  </si>
  <si>
    <t>01000760532</t>
  </si>
  <si>
    <t>Kopā Zemgales priekšpilsētā</t>
  </si>
  <si>
    <t>KOPĀ Pārdaugavas iecirknī</t>
  </si>
  <si>
    <t>PAVISAM KOPĀ</t>
  </si>
  <si>
    <t>01000260152</t>
  </si>
  <si>
    <t>01000970003</t>
  </si>
  <si>
    <t>01000170095</t>
  </si>
  <si>
    <t>01000170030</t>
  </si>
  <si>
    <t>Daugavas promenādes apstādījumi posmā no dzelzceļa tilta līdz Salu tiltam</t>
  </si>
  <si>
    <t>Lielie kapi un Jēkaba kapi</t>
  </si>
  <si>
    <t>ZE-24.1</t>
  </si>
  <si>
    <t>ZE-24.2</t>
  </si>
  <si>
    <t>ZE-24.3</t>
  </si>
  <si>
    <t>ZE-24.4</t>
  </si>
  <si>
    <t>01000510172</t>
  </si>
  <si>
    <t>01000510006</t>
  </si>
  <si>
    <t>01000510049</t>
  </si>
  <si>
    <t>01000519999</t>
  </si>
  <si>
    <t>01000510173</t>
  </si>
  <si>
    <t>01000510174</t>
  </si>
  <si>
    <t>01000510080</t>
  </si>
  <si>
    <t>01000510176</t>
  </si>
  <si>
    <t>01000512032</t>
  </si>
  <si>
    <t>01000512035</t>
  </si>
  <si>
    <t>01000512036</t>
  </si>
  <si>
    <t>01000512012</t>
  </si>
  <si>
    <t>01000510177</t>
  </si>
  <si>
    <t>Lucavsala I</t>
  </si>
  <si>
    <t>Lucavsala II</t>
  </si>
  <si>
    <t>Lucavsala III</t>
  </si>
  <si>
    <t>01000510011</t>
  </si>
  <si>
    <t>01000510178</t>
  </si>
  <si>
    <t>01000510179</t>
  </si>
  <si>
    <t>01000510007</t>
  </si>
  <si>
    <t>01000510180</t>
  </si>
  <si>
    <t>01000390173</t>
  </si>
  <si>
    <t>Juglas promenāde</t>
  </si>
  <si>
    <t>01000912136</t>
  </si>
  <si>
    <t>01000919009</t>
  </si>
  <si>
    <t>VI-16</t>
  </si>
  <si>
    <t>01000670177</t>
  </si>
  <si>
    <t>AB dambis</t>
  </si>
  <si>
    <t>01000492064</t>
  </si>
  <si>
    <t>KU-17</t>
  </si>
  <si>
    <t>Lucavsala IV</t>
  </si>
  <si>
    <t>Ķengaraga promenāde I</t>
  </si>
  <si>
    <t>LA-28</t>
  </si>
  <si>
    <t>LA-30</t>
  </si>
  <si>
    <t>01001256866</t>
  </si>
  <si>
    <t>01000720093</t>
  </si>
  <si>
    <t>01000720096</t>
  </si>
  <si>
    <t>01000720247</t>
  </si>
  <si>
    <t>01000720249</t>
  </si>
  <si>
    <t>01000720344</t>
  </si>
  <si>
    <t>01000720345</t>
  </si>
  <si>
    <t>01000722186</t>
  </si>
  <si>
    <t>01000722311</t>
  </si>
  <si>
    <t>01000780070</t>
  </si>
  <si>
    <t>01000780071</t>
  </si>
  <si>
    <t>01000780150</t>
  </si>
  <si>
    <t>01000780398</t>
  </si>
  <si>
    <t>01000780403</t>
  </si>
  <si>
    <t>01000780417</t>
  </si>
  <si>
    <t>01000782215</t>
  </si>
  <si>
    <t>01000782250</t>
  </si>
  <si>
    <t>01000782256</t>
  </si>
  <si>
    <t>01001256501</t>
  </si>
  <si>
    <t>010012568598002</t>
  </si>
  <si>
    <t>Ķengaraga promenāde III</t>
  </si>
  <si>
    <t>01001250474</t>
  </si>
  <si>
    <t>01001250516</t>
  </si>
  <si>
    <t>01001256672</t>
  </si>
  <si>
    <t>01001256867</t>
  </si>
  <si>
    <t>01001256871</t>
  </si>
  <si>
    <t>01001256872</t>
  </si>
  <si>
    <t>01000392013</t>
  </si>
  <si>
    <t>01000662075</t>
  </si>
  <si>
    <t>01000150015</t>
  </si>
  <si>
    <t>01000100122</t>
  </si>
  <si>
    <t>01000110159</t>
  </si>
  <si>
    <t>01000100102</t>
  </si>
  <si>
    <t>01000100165</t>
  </si>
  <si>
    <t>01000100164</t>
  </si>
  <si>
    <t>01000100090</t>
  </si>
  <si>
    <t>Rīdzenes un Apkaimju iecirknis</t>
  </si>
  <si>
    <t>KOPĀ Rīdzenes un Apkaimju iecirknī</t>
  </si>
  <si>
    <t>CE-18</t>
  </si>
  <si>
    <t>CE-19</t>
  </si>
  <si>
    <t>CE-20</t>
  </si>
  <si>
    <t>Augu konteineri un krūmu stādījumi Krišjāņa Barona ielā</t>
  </si>
  <si>
    <t>Augu konteineri centra ielās</t>
  </si>
  <si>
    <t>Augu konteineri  Aleksandra Čaka ielā</t>
  </si>
  <si>
    <t xml:space="preserve">Prūšu ielas skvērs </t>
  </si>
  <si>
    <t>01000720359</t>
  </si>
  <si>
    <t>01000720360</t>
  </si>
  <si>
    <t>LA-31</t>
  </si>
  <si>
    <t>Zaķusalas dienvidu parks</t>
  </si>
  <si>
    <t>01000510104</t>
  </si>
  <si>
    <t>01000510147</t>
  </si>
  <si>
    <t>KU-18</t>
  </si>
  <si>
    <t>Bolderājas pretplūdu dambis</t>
  </si>
  <si>
    <t>01001030358</t>
  </si>
  <si>
    <t>01001100031</t>
  </si>
  <si>
    <t>01001100203</t>
  </si>
  <si>
    <t>01001100204</t>
  </si>
  <si>
    <t>01001100205</t>
  </si>
  <si>
    <t>01001100206</t>
  </si>
  <si>
    <t>01001100217</t>
  </si>
  <si>
    <t>01001102005</t>
  </si>
  <si>
    <t>01001102109</t>
  </si>
  <si>
    <t>01001109001</t>
  </si>
  <si>
    <t>Veloceliņa "Imanta - Daugavgrīva" apstādījumi</t>
  </si>
  <si>
    <t>01001100184</t>
  </si>
  <si>
    <t>01001100202</t>
  </si>
  <si>
    <t>KU-19</t>
  </si>
  <si>
    <t>Zasulauka manufaktūras parks</t>
  </si>
  <si>
    <t>01001092003</t>
  </si>
  <si>
    <t>01001100055</t>
  </si>
  <si>
    <t>01001100180</t>
  </si>
  <si>
    <t>Uzvaras parks 2</t>
  </si>
  <si>
    <t>ZE-25</t>
  </si>
  <si>
    <t>Āgenskalna tirgus priekšlaukums</t>
  </si>
  <si>
    <t>01000570210</t>
  </si>
  <si>
    <t>Latgales dārzs</t>
  </si>
  <si>
    <t>Augu konteineri  Ģertrūdes ielā</t>
  </si>
  <si>
    <t>CE-21</t>
  </si>
  <si>
    <t xml:space="preserve">Saite uz Parku plānu failiem </t>
  </si>
  <si>
    <t>31.01.2017. Pārvaldes uzdevuma deleģēšanas līgumam Nr. RD-17-83-lī</t>
  </si>
  <si>
    <t>Pielikums Nr.1</t>
  </si>
  <si>
    <t>SIA "Rīgas meži''</t>
  </si>
  <si>
    <t>reģ.Nr. 40003982628</t>
  </si>
  <si>
    <t>Dziesmu svētku estrāde</t>
  </si>
  <si>
    <t>01000950030</t>
  </si>
  <si>
    <t>ZI-16</t>
  </si>
  <si>
    <t>Zaļais teātris</t>
  </si>
  <si>
    <t>ZI-17</t>
  </si>
  <si>
    <t>Mežaparka celiņi</t>
  </si>
  <si>
    <t>ZI-18</t>
  </si>
  <si>
    <t>01000940062</t>
  </si>
  <si>
    <t>01000950036</t>
  </si>
  <si>
    <t>010009500318002</t>
  </si>
  <si>
    <t>(__.__.2023. Vienošanās Nr. RD-17-83-lī/5 redakcijā)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</si>
</sst>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Times New Roman"/>
      <family val="2"/>
      <charset val="186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u/>
      <sz val="12"/>
      <color theme="10"/>
      <name val="Times New Roman"/>
      <family val="2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2">
    <xf numFmtId="0" fontId="0" fillId="0" borderId="0" xfId="0"/>
    <xf numFmtId="49" fontId="1" fillId="0" borderId="3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49" fontId="3" fillId="0" borderId="5" xfId="0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49" fontId="3" fillId="0" borderId="4" xfId="0" applyNumberFormat="1" applyFont="1" applyBorder="1" applyAlignment="1">
      <alignment vertical="center" wrapText="1"/>
    </xf>
    <xf numFmtId="49" fontId="3" fillId="0" borderId="6" xfId="0" applyNumberFormat="1" applyFont="1" applyFill="1" applyBorder="1" applyAlignment="1">
      <alignment vertical="center" wrapText="1"/>
    </xf>
    <xf numFmtId="49" fontId="3" fillId="0" borderId="7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0" xfId="0" applyNumberFormat="1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49" fontId="3" fillId="0" borderId="13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3" fillId="0" borderId="10" xfId="0" applyFont="1" applyBorder="1"/>
    <xf numFmtId="0" fontId="3" fillId="0" borderId="1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/>
    <xf numFmtId="0" fontId="3" fillId="0" borderId="10" xfId="0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0" borderId="10" xfId="0" applyFont="1" applyBorder="1"/>
    <xf numFmtId="0" fontId="3" fillId="0" borderId="9" xfId="0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" fillId="0" borderId="0" xfId="0" applyFont="1"/>
    <xf numFmtId="49" fontId="5" fillId="0" borderId="0" xfId="0" applyNumberFormat="1" applyFont="1" applyAlignment="1">
      <alignment vertical="top" wrapText="1"/>
    </xf>
    <xf numFmtId="0" fontId="1" fillId="0" borderId="0" xfId="0" applyFont="1" applyAlignment="1">
      <alignment vertical="top"/>
    </xf>
    <xf numFmtId="0" fontId="1" fillId="2" borderId="12" xfId="0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/>
    <xf numFmtId="49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49" fontId="1" fillId="0" borderId="10" xfId="0" applyNumberFormat="1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vertical="center"/>
    </xf>
    <xf numFmtId="49" fontId="6" fillId="0" borderId="10" xfId="0" applyNumberFormat="1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8" fillId="0" borderId="0" xfId="0" applyFont="1"/>
    <xf numFmtId="0" fontId="0" fillId="0" borderId="14" xfId="0" applyBorder="1" applyAlignment="1">
      <alignment vertical="center"/>
    </xf>
    <xf numFmtId="0" fontId="1" fillId="0" borderId="0" xfId="0" applyFont="1" applyFill="1"/>
    <xf numFmtId="0" fontId="8" fillId="0" borderId="0" xfId="0" applyFont="1" applyFill="1"/>
    <xf numFmtId="49" fontId="3" fillId="0" borderId="2" xfId="0" applyNumberFormat="1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1" fillId="0" borderId="14" xfId="0" applyFont="1" applyBorder="1"/>
    <xf numFmtId="0" fontId="3" fillId="0" borderId="2" xfId="0" applyFont="1" applyFill="1" applyBorder="1" applyAlignment="1">
      <alignment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/>
    <xf numFmtId="0" fontId="1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1" fontId="3" fillId="0" borderId="10" xfId="0" applyNumberFormat="1" applyFont="1" applyFill="1" applyBorder="1" applyAlignment="1">
      <alignment horizontal="right" vertical="center" wrapText="1"/>
    </xf>
    <xf numFmtId="1" fontId="3" fillId="0" borderId="10" xfId="0" applyNumberFormat="1" applyFont="1" applyFill="1" applyBorder="1" applyAlignment="1">
      <alignment wrapText="1"/>
    </xf>
    <xf numFmtId="0" fontId="3" fillId="0" borderId="9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wrapText="1"/>
    </xf>
    <xf numFmtId="0" fontId="3" fillId="0" borderId="10" xfId="0" applyFont="1" applyFill="1" applyBorder="1" applyAlignment="1">
      <alignment wrapText="1"/>
    </xf>
    <xf numFmtId="0" fontId="2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49" fontId="3" fillId="0" borderId="10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vertical="center" wrapText="1"/>
    </xf>
    <xf numFmtId="49" fontId="3" fillId="0" borderId="15" xfId="0" applyNumberFormat="1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vertical="center" wrapText="1"/>
    </xf>
    <xf numFmtId="49" fontId="3" fillId="0" borderId="10" xfId="0" applyNumberFormat="1" applyFont="1" applyBorder="1" applyAlignment="1">
      <alignment horizontal="right" vertical="center" wrapText="1"/>
    </xf>
    <xf numFmtId="49" fontId="3" fillId="0" borderId="10" xfId="0" applyNumberFormat="1" applyFont="1" applyFill="1" applyBorder="1" applyAlignment="1">
      <alignment horizontal="right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left"/>
    </xf>
    <xf numFmtId="0" fontId="1" fillId="0" borderId="10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49" fontId="9" fillId="0" borderId="0" xfId="1" applyNumberFormat="1" applyAlignment="1">
      <alignment horizontal="center" vertical="top" wrapText="1"/>
    </xf>
    <xf numFmtId="49" fontId="1" fillId="0" borderId="5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</cellXfs>
  <cellStyles count="2">
    <cellStyle name="Hipersaite" xfId="1" builtinId="8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iga-my.sharepoint.com/:u:/g/personal/inguna_kublicka_riga_lv/EY5PUzfcm5FCulSwh-sqejYBIa33wdyucHFggib_lGKOOw?e=UjWKs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D6F3-02D9-4307-A554-343357893D29}">
  <dimension ref="A1:H916"/>
  <sheetViews>
    <sheetView tabSelected="1" topLeftCell="A877" zoomScale="85" zoomScaleNormal="85" workbookViewId="0">
      <selection activeCell="C6" sqref="C6"/>
    </sheetView>
  </sheetViews>
  <sheetFormatPr defaultColWidth="8.69921875" defaultRowHeight="15.6" x14ac:dyDescent="0.3"/>
  <cols>
    <col min="1" max="1" width="42.69921875" style="31" customWidth="1"/>
    <col min="2" max="2" width="18.3984375" style="31" customWidth="1"/>
    <col min="3" max="3" width="17.19921875" style="31" customWidth="1"/>
    <col min="4" max="4" width="13.09765625" style="31" customWidth="1"/>
    <col min="5" max="16384" width="8.69921875" style="31"/>
  </cols>
  <sheetData>
    <row r="1" spans="1:8" x14ac:dyDescent="0.3">
      <c r="A1" s="94" t="s">
        <v>833</v>
      </c>
      <c r="B1" s="94"/>
      <c r="C1" s="94"/>
      <c r="D1" s="31" t="s">
        <v>832</v>
      </c>
      <c r="E1" s="93"/>
      <c r="F1" s="93"/>
    </row>
    <row r="2" spans="1:8" x14ac:dyDescent="0.3">
      <c r="A2" s="94" t="s">
        <v>834</v>
      </c>
      <c r="B2" s="94" t="s">
        <v>831</v>
      </c>
      <c r="C2" s="94"/>
      <c r="D2" s="94"/>
      <c r="E2" s="94"/>
      <c r="F2" s="94"/>
      <c r="G2" s="94"/>
      <c r="H2" s="94"/>
    </row>
    <row r="3" spans="1:8" x14ac:dyDescent="0.3">
      <c r="A3" s="92"/>
      <c r="B3" s="14" t="s">
        <v>845</v>
      </c>
      <c r="C3" s="14"/>
      <c r="D3" s="14"/>
      <c r="E3" s="91"/>
    </row>
    <row r="5" spans="1:8" x14ac:dyDescent="0.3">
      <c r="B5" s="32"/>
      <c r="C5" s="32"/>
      <c r="D5" s="33"/>
    </row>
    <row r="6" spans="1:8" ht="31.2" x14ac:dyDescent="0.3">
      <c r="A6" s="11" t="s">
        <v>0</v>
      </c>
      <c r="B6" s="10"/>
      <c r="C6" s="97" t="s">
        <v>830</v>
      </c>
      <c r="D6" s="33"/>
    </row>
    <row r="7" spans="1:8" ht="16.2" thickBot="1" x14ac:dyDescent="0.35">
      <c r="C7" s="90"/>
    </row>
    <row r="8" spans="1:8" ht="31.8" thickBot="1" x14ac:dyDescent="0.35">
      <c r="A8" s="34" t="s">
        <v>1</v>
      </c>
      <c r="B8" s="35" t="s">
        <v>2</v>
      </c>
      <c r="C8" s="15" t="s">
        <v>3</v>
      </c>
      <c r="D8" s="15" t="s">
        <v>4</v>
      </c>
    </row>
    <row r="9" spans="1:8" ht="16.2" thickBot="1" x14ac:dyDescent="0.35">
      <c r="A9" s="69" t="s">
        <v>788</v>
      </c>
      <c r="B9" s="56"/>
      <c r="C9" s="79"/>
      <c r="D9" s="64"/>
    </row>
    <row r="10" spans="1:8" ht="16.2" thickBot="1" x14ac:dyDescent="0.35">
      <c r="A10" s="69"/>
      <c r="B10" s="56"/>
      <c r="C10" s="79"/>
      <c r="D10" s="64"/>
    </row>
    <row r="11" spans="1:8" ht="16.2" thickBot="1" x14ac:dyDescent="0.35">
      <c r="A11" s="69" t="s">
        <v>5</v>
      </c>
      <c r="B11" s="56"/>
      <c r="C11" s="79"/>
      <c r="D11" s="64"/>
    </row>
    <row r="12" spans="1:8" ht="16.2" thickBot="1" x14ac:dyDescent="0.35">
      <c r="A12" s="36" t="s">
        <v>6</v>
      </c>
      <c r="B12" s="17" t="s">
        <v>7</v>
      </c>
      <c r="C12" s="16">
        <v>14967</v>
      </c>
      <c r="D12" s="37" t="s">
        <v>8</v>
      </c>
    </row>
    <row r="13" spans="1:8" ht="16.2" thickBot="1" x14ac:dyDescent="0.35">
      <c r="A13" s="38"/>
      <c r="B13" s="17" t="s">
        <v>9</v>
      </c>
      <c r="C13" s="16">
        <v>177</v>
      </c>
      <c r="D13" s="37"/>
    </row>
    <row r="14" spans="1:8" ht="16.2" thickBot="1" x14ac:dyDescent="0.35">
      <c r="A14" s="38"/>
      <c r="B14" s="17" t="s">
        <v>10</v>
      </c>
      <c r="C14" s="16">
        <v>544</v>
      </c>
      <c r="D14" s="37"/>
    </row>
    <row r="15" spans="1:8" ht="16.2" thickBot="1" x14ac:dyDescent="0.35">
      <c r="A15" s="38"/>
      <c r="B15" s="17" t="s">
        <v>11</v>
      </c>
      <c r="C15" s="16">
        <v>87</v>
      </c>
      <c r="D15" s="37"/>
    </row>
    <row r="16" spans="1:8" ht="16.2" thickBot="1" x14ac:dyDescent="0.35">
      <c r="A16" s="38"/>
      <c r="B16" s="17" t="s">
        <v>12</v>
      </c>
      <c r="C16" s="16">
        <v>1063</v>
      </c>
      <c r="D16" s="37"/>
    </row>
    <row r="17" spans="1:4" ht="16.2" thickBot="1" x14ac:dyDescent="0.35">
      <c r="A17" s="38"/>
      <c r="B17" s="22" t="s">
        <v>13</v>
      </c>
      <c r="C17" s="18">
        <v>674</v>
      </c>
      <c r="D17" s="39"/>
    </row>
    <row r="18" spans="1:4" ht="16.2" thickBot="1" x14ac:dyDescent="0.35">
      <c r="A18" s="38"/>
      <c r="B18" s="22" t="s">
        <v>14</v>
      </c>
      <c r="C18" s="18">
        <v>44</v>
      </c>
      <c r="D18" s="39"/>
    </row>
    <row r="19" spans="1:4" ht="16.2" thickBot="1" x14ac:dyDescent="0.35">
      <c r="A19" s="38"/>
      <c r="B19" s="22"/>
      <c r="C19" s="19">
        <f>SUM(C12:C18)</f>
        <v>17556</v>
      </c>
      <c r="D19" s="40"/>
    </row>
    <row r="20" spans="1:4" ht="16.2" thickBot="1" x14ac:dyDescent="0.35">
      <c r="A20" s="38"/>
      <c r="B20" s="22"/>
      <c r="C20" s="20"/>
      <c r="D20" s="39"/>
    </row>
    <row r="21" spans="1:4" ht="16.2" thickBot="1" x14ac:dyDescent="0.35">
      <c r="A21" s="69" t="s">
        <v>15</v>
      </c>
      <c r="B21" s="70" t="s">
        <v>16</v>
      </c>
      <c r="C21" s="95">
        <v>36366</v>
      </c>
      <c r="D21" s="39" t="s">
        <v>17</v>
      </c>
    </row>
    <row r="22" spans="1:4" ht="16.2" thickBot="1" x14ac:dyDescent="0.35">
      <c r="A22" s="96"/>
      <c r="B22" s="70" t="s">
        <v>18</v>
      </c>
      <c r="C22" s="95">
        <v>517</v>
      </c>
      <c r="D22" s="39"/>
    </row>
    <row r="23" spans="1:4" ht="16.2" thickBot="1" x14ac:dyDescent="0.35">
      <c r="A23" s="96"/>
      <c r="B23" s="70" t="s">
        <v>19</v>
      </c>
      <c r="C23" s="95">
        <v>927</v>
      </c>
      <c r="D23" s="39"/>
    </row>
    <row r="24" spans="1:4" ht="16.2" thickBot="1" x14ac:dyDescent="0.35">
      <c r="A24" s="96"/>
      <c r="B24" s="70" t="s">
        <v>20</v>
      </c>
      <c r="C24" s="95">
        <v>7</v>
      </c>
      <c r="D24" s="39"/>
    </row>
    <row r="25" spans="1:4" ht="16.2" thickBot="1" x14ac:dyDescent="0.35">
      <c r="A25" s="96"/>
      <c r="B25" s="70" t="s">
        <v>21</v>
      </c>
      <c r="C25" s="95">
        <v>1912</v>
      </c>
      <c r="D25" s="39"/>
    </row>
    <row r="26" spans="1:4" ht="16.2" thickBot="1" x14ac:dyDescent="0.35">
      <c r="A26" s="96"/>
      <c r="B26" s="70" t="s">
        <v>11</v>
      </c>
      <c r="C26" s="95">
        <v>40</v>
      </c>
      <c r="D26" s="39"/>
    </row>
    <row r="27" spans="1:4" ht="16.2" thickBot="1" x14ac:dyDescent="0.35">
      <c r="A27" s="96"/>
      <c r="B27" s="70" t="s">
        <v>10</v>
      </c>
      <c r="C27" s="95">
        <v>576</v>
      </c>
      <c r="D27" s="39"/>
    </row>
    <row r="28" spans="1:4" ht="16.2" thickBot="1" x14ac:dyDescent="0.35">
      <c r="A28" s="96"/>
      <c r="B28" s="70" t="s">
        <v>22</v>
      </c>
      <c r="C28" s="95">
        <v>22</v>
      </c>
      <c r="D28" s="39"/>
    </row>
    <row r="29" spans="1:4" ht="16.2" thickBot="1" x14ac:dyDescent="0.35">
      <c r="A29" s="38"/>
      <c r="B29" s="22"/>
      <c r="C29" s="19">
        <f>SUM(C21:C28)</f>
        <v>40367</v>
      </c>
      <c r="D29" s="40"/>
    </row>
    <row r="30" spans="1:4" ht="16.2" thickBot="1" x14ac:dyDescent="0.35">
      <c r="A30" s="38"/>
      <c r="B30" s="22"/>
      <c r="C30" s="20"/>
      <c r="D30" s="39"/>
    </row>
    <row r="31" spans="1:4" ht="16.2" thickBot="1" x14ac:dyDescent="0.35">
      <c r="A31" s="36" t="s">
        <v>23</v>
      </c>
      <c r="B31" s="22" t="s">
        <v>19</v>
      </c>
      <c r="C31" s="18">
        <v>57560</v>
      </c>
      <c r="D31" s="39" t="s">
        <v>24</v>
      </c>
    </row>
    <row r="32" spans="1:4" ht="16.2" thickBot="1" x14ac:dyDescent="0.35">
      <c r="A32" s="36"/>
      <c r="B32" s="22" t="s">
        <v>25</v>
      </c>
      <c r="C32" s="18">
        <v>3227</v>
      </c>
      <c r="D32" s="39"/>
    </row>
    <row r="33" spans="1:4" ht="16.2" thickBot="1" x14ac:dyDescent="0.35">
      <c r="A33" s="36"/>
      <c r="B33" s="22" t="s">
        <v>26</v>
      </c>
      <c r="C33" s="18">
        <v>465</v>
      </c>
      <c r="D33" s="39"/>
    </row>
    <row r="34" spans="1:4" ht="16.2" thickBot="1" x14ac:dyDescent="0.35">
      <c r="A34" s="36"/>
      <c r="B34" s="22" t="s">
        <v>27</v>
      </c>
      <c r="C34" s="18">
        <v>2618</v>
      </c>
      <c r="D34" s="39"/>
    </row>
    <row r="35" spans="1:4" ht="16.2" thickBot="1" x14ac:dyDescent="0.35">
      <c r="A35" s="36"/>
      <c r="B35" s="22" t="s">
        <v>28</v>
      </c>
      <c r="C35" s="18">
        <v>520</v>
      </c>
      <c r="D35" s="39"/>
    </row>
    <row r="36" spans="1:4" ht="16.2" thickBot="1" x14ac:dyDescent="0.35">
      <c r="A36" s="36"/>
      <c r="B36" s="17" t="s">
        <v>29</v>
      </c>
      <c r="C36" s="16">
        <v>2476</v>
      </c>
      <c r="D36" s="37"/>
    </row>
    <row r="37" spans="1:4" ht="16.2" thickBot="1" x14ac:dyDescent="0.35">
      <c r="A37" s="36"/>
      <c r="B37" s="17" t="s">
        <v>30</v>
      </c>
      <c r="C37" s="16">
        <v>348</v>
      </c>
      <c r="D37" s="37"/>
    </row>
    <row r="38" spans="1:4" ht="16.2" thickBot="1" x14ac:dyDescent="0.35">
      <c r="A38" s="36"/>
      <c r="B38" s="22" t="s">
        <v>31</v>
      </c>
      <c r="C38" s="18">
        <v>540</v>
      </c>
      <c r="D38" s="39"/>
    </row>
    <row r="39" spans="1:4" ht="16.2" thickBot="1" x14ac:dyDescent="0.35">
      <c r="A39" s="36"/>
      <c r="B39" s="22" t="s">
        <v>32</v>
      </c>
      <c r="C39" s="18">
        <v>82</v>
      </c>
      <c r="D39" s="39"/>
    </row>
    <row r="40" spans="1:4" ht="16.2" thickBot="1" x14ac:dyDescent="0.35">
      <c r="A40" s="36"/>
      <c r="B40" s="22" t="s">
        <v>20</v>
      </c>
      <c r="C40" s="18">
        <v>6</v>
      </c>
      <c r="D40" s="39"/>
    </row>
    <row r="41" spans="1:4" ht="16.2" thickBot="1" x14ac:dyDescent="0.35">
      <c r="A41" s="36"/>
      <c r="B41" s="41"/>
      <c r="C41" s="19">
        <f>SUM(C31:C40)</f>
        <v>67842</v>
      </c>
      <c r="D41" s="40"/>
    </row>
    <row r="42" spans="1:4" ht="16.2" thickBot="1" x14ac:dyDescent="0.35">
      <c r="A42" s="36"/>
      <c r="B42" s="41"/>
      <c r="C42" s="20"/>
      <c r="D42" s="39"/>
    </row>
    <row r="43" spans="1:4" ht="16.2" thickBot="1" x14ac:dyDescent="0.35">
      <c r="A43" s="36" t="s">
        <v>33</v>
      </c>
      <c r="B43" s="22" t="s">
        <v>34</v>
      </c>
      <c r="C43" s="18">
        <v>66684</v>
      </c>
      <c r="D43" s="39" t="s">
        <v>35</v>
      </c>
    </row>
    <row r="44" spans="1:4" ht="16.2" thickBot="1" x14ac:dyDescent="0.35">
      <c r="A44" s="36"/>
      <c r="B44" s="22" t="s">
        <v>36</v>
      </c>
      <c r="C44" s="18">
        <v>965</v>
      </c>
      <c r="D44" s="39"/>
    </row>
    <row r="45" spans="1:4" ht="16.2" thickBot="1" x14ac:dyDescent="0.35">
      <c r="A45" s="36"/>
      <c r="B45" s="22" t="s">
        <v>37</v>
      </c>
      <c r="C45" s="18">
        <v>610</v>
      </c>
      <c r="D45" s="39"/>
    </row>
    <row r="46" spans="1:4" ht="16.2" thickBot="1" x14ac:dyDescent="0.35">
      <c r="A46" s="36"/>
      <c r="B46" s="22" t="s">
        <v>38</v>
      </c>
      <c r="C46" s="18">
        <v>1516</v>
      </c>
      <c r="D46" s="39"/>
    </row>
    <row r="47" spans="1:4" ht="16.2" thickBot="1" x14ac:dyDescent="0.35">
      <c r="A47" s="36"/>
      <c r="B47" s="22" t="s">
        <v>39</v>
      </c>
      <c r="C47" s="18">
        <v>116</v>
      </c>
      <c r="D47" s="39"/>
    </row>
    <row r="48" spans="1:4" ht="16.2" thickBot="1" x14ac:dyDescent="0.35">
      <c r="A48" s="36"/>
      <c r="B48" s="17" t="s">
        <v>40</v>
      </c>
      <c r="C48" s="16">
        <v>746</v>
      </c>
      <c r="D48" s="37"/>
    </row>
    <row r="49" spans="1:4" ht="16.2" thickBot="1" x14ac:dyDescent="0.35">
      <c r="A49" s="36"/>
      <c r="B49" s="22" t="s">
        <v>41</v>
      </c>
      <c r="C49" s="18">
        <v>10</v>
      </c>
      <c r="D49" s="39"/>
    </row>
    <row r="50" spans="1:4" ht="16.2" thickBot="1" x14ac:dyDescent="0.35">
      <c r="A50" s="36"/>
      <c r="B50" s="22"/>
      <c r="C50" s="19">
        <f>SUM(C43:C49)</f>
        <v>70647</v>
      </c>
      <c r="D50" s="39"/>
    </row>
    <row r="51" spans="1:4" ht="16.2" thickBot="1" x14ac:dyDescent="0.35">
      <c r="A51" s="36"/>
      <c r="B51" s="22"/>
      <c r="C51" s="20"/>
      <c r="D51" s="39"/>
    </row>
    <row r="52" spans="1:4" ht="16.2" thickBot="1" x14ac:dyDescent="0.35">
      <c r="A52" s="36" t="s">
        <v>42</v>
      </c>
      <c r="B52" s="22" t="s">
        <v>43</v>
      </c>
      <c r="C52" s="18">
        <v>4799</v>
      </c>
      <c r="D52" s="39" t="s">
        <v>44</v>
      </c>
    </row>
    <row r="53" spans="1:4" ht="16.2" thickBot="1" x14ac:dyDescent="0.35">
      <c r="A53" s="36"/>
      <c r="B53" s="22" t="s">
        <v>38</v>
      </c>
      <c r="C53" s="18">
        <v>10</v>
      </c>
      <c r="D53" s="39"/>
    </row>
    <row r="54" spans="1:4" ht="16.2" thickBot="1" x14ac:dyDescent="0.35">
      <c r="A54" s="36"/>
      <c r="B54" s="22" t="s">
        <v>20</v>
      </c>
      <c r="C54" s="18">
        <v>3</v>
      </c>
      <c r="D54" s="39"/>
    </row>
    <row r="55" spans="1:4" ht="16.2" thickBot="1" x14ac:dyDescent="0.35">
      <c r="A55" s="36"/>
      <c r="B55" s="22" t="s">
        <v>45</v>
      </c>
      <c r="C55" s="18">
        <v>1904</v>
      </c>
      <c r="D55" s="39"/>
    </row>
    <row r="56" spans="1:4" ht="16.2" thickBot="1" x14ac:dyDescent="0.35">
      <c r="A56" s="36"/>
      <c r="B56" s="17" t="s">
        <v>46</v>
      </c>
      <c r="C56" s="16">
        <v>90</v>
      </c>
      <c r="D56" s="37"/>
    </row>
    <row r="57" spans="1:4" ht="16.2" thickBot="1" x14ac:dyDescent="0.35">
      <c r="A57" s="36"/>
      <c r="B57" s="17" t="s">
        <v>47</v>
      </c>
      <c r="C57" s="16">
        <v>1</v>
      </c>
      <c r="D57" s="37"/>
    </row>
    <row r="58" spans="1:4" ht="16.2" thickBot="1" x14ac:dyDescent="0.35">
      <c r="A58" s="36"/>
      <c r="B58" s="17" t="s">
        <v>48</v>
      </c>
      <c r="C58" s="16">
        <v>3</v>
      </c>
      <c r="D58" s="37"/>
    </row>
    <row r="59" spans="1:4" ht="16.2" thickBot="1" x14ac:dyDescent="0.35">
      <c r="A59" s="36"/>
      <c r="B59" s="22" t="s">
        <v>49</v>
      </c>
      <c r="C59" s="18">
        <v>8</v>
      </c>
      <c r="D59" s="39"/>
    </row>
    <row r="60" spans="1:4" ht="16.2" thickBot="1" x14ac:dyDescent="0.35">
      <c r="A60" s="36"/>
      <c r="B60" s="22" t="s">
        <v>41</v>
      </c>
      <c r="C60" s="18">
        <v>5</v>
      </c>
      <c r="D60" s="39"/>
    </row>
    <row r="61" spans="1:4" ht="16.2" thickBot="1" x14ac:dyDescent="0.35">
      <c r="A61" s="36"/>
      <c r="B61" s="22"/>
      <c r="C61" s="19">
        <f>SUM(C52:C60)</f>
        <v>6823</v>
      </c>
      <c r="D61" s="39"/>
    </row>
    <row r="62" spans="1:4" ht="16.2" thickBot="1" x14ac:dyDescent="0.35">
      <c r="A62" s="36"/>
      <c r="B62" s="22"/>
      <c r="C62" s="20"/>
      <c r="D62" s="39"/>
    </row>
    <row r="63" spans="1:4" ht="16.2" thickBot="1" x14ac:dyDescent="0.35">
      <c r="A63" s="36" t="s">
        <v>50</v>
      </c>
      <c r="B63" s="22" t="s">
        <v>51</v>
      </c>
      <c r="C63" s="18">
        <v>1205</v>
      </c>
      <c r="D63" s="39" t="s">
        <v>52</v>
      </c>
    </row>
    <row r="64" spans="1:4" ht="16.2" thickBot="1" x14ac:dyDescent="0.35">
      <c r="A64" s="36"/>
      <c r="B64" s="22" t="s">
        <v>49</v>
      </c>
      <c r="C64" s="18">
        <v>27</v>
      </c>
      <c r="D64" s="39"/>
    </row>
    <row r="65" spans="1:4" ht="16.2" thickBot="1" x14ac:dyDescent="0.35">
      <c r="A65" s="36"/>
      <c r="B65" s="22" t="s">
        <v>53</v>
      </c>
      <c r="C65" s="18">
        <v>13</v>
      </c>
      <c r="D65" s="39"/>
    </row>
    <row r="66" spans="1:4" ht="16.2" thickBot="1" x14ac:dyDescent="0.35">
      <c r="A66" s="36"/>
      <c r="B66" s="22"/>
      <c r="C66" s="19">
        <f>SUM(C63:C65)</f>
        <v>1245</v>
      </c>
      <c r="D66" s="39"/>
    </row>
    <row r="67" spans="1:4" ht="16.2" thickBot="1" x14ac:dyDescent="0.35">
      <c r="A67" s="36"/>
      <c r="B67" s="22"/>
      <c r="C67" s="21"/>
      <c r="D67" s="39"/>
    </row>
    <row r="68" spans="1:4" ht="16.2" thickBot="1" x14ac:dyDescent="0.35">
      <c r="A68" s="36" t="s">
        <v>54</v>
      </c>
      <c r="B68" s="17" t="s">
        <v>55</v>
      </c>
      <c r="C68" s="16">
        <v>213</v>
      </c>
      <c r="D68" s="37" t="s">
        <v>56</v>
      </c>
    </row>
    <row r="69" spans="1:4" ht="16.2" thickBot="1" x14ac:dyDescent="0.35">
      <c r="A69" s="36"/>
      <c r="B69" s="17" t="s">
        <v>57</v>
      </c>
      <c r="C69" s="16">
        <v>374</v>
      </c>
      <c r="D69" s="37"/>
    </row>
    <row r="70" spans="1:4" ht="16.2" thickBot="1" x14ac:dyDescent="0.35">
      <c r="A70" s="36"/>
      <c r="B70" s="17" t="s">
        <v>58</v>
      </c>
      <c r="C70" s="16">
        <v>3100</v>
      </c>
      <c r="D70" s="37"/>
    </row>
    <row r="71" spans="1:4" ht="16.2" thickBot="1" x14ac:dyDescent="0.35">
      <c r="A71" s="36"/>
      <c r="B71" s="17" t="s">
        <v>59</v>
      </c>
      <c r="C71" s="16">
        <v>787</v>
      </c>
      <c r="D71" s="37"/>
    </row>
    <row r="72" spans="1:4" ht="16.2" thickBot="1" x14ac:dyDescent="0.35">
      <c r="A72" s="36"/>
      <c r="B72" s="17" t="s">
        <v>60</v>
      </c>
      <c r="C72" s="16">
        <v>380</v>
      </c>
      <c r="D72" s="37"/>
    </row>
    <row r="73" spans="1:4" ht="16.2" thickBot="1" x14ac:dyDescent="0.35">
      <c r="A73" s="36"/>
      <c r="B73" s="17" t="s">
        <v>61</v>
      </c>
      <c r="C73" s="16">
        <v>484</v>
      </c>
      <c r="D73" s="37"/>
    </row>
    <row r="74" spans="1:4" ht="16.2" thickBot="1" x14ac:dyDescent="0.35">
      <c r="A74" s="36"/>
      <c r="B74" s="17" t="s">
        <v>62</v>
      </c>
      <c r="C74" s="16">
        <v>3418</v>
      </c>
      <c r="D74" s="37"/>
    </row>
    <row r="75" spans="1:4" ht="16.2" thickBot="1" x14ac:dyDescent="0.35">
      <c r="A75" s="36"/>
      <c r="B75" s="22" t="s">
        <v>63</v>
      </c>
      <c r="C75" s="18">
        <v>846</v>
      </c>
      <c r="D75" s="39"/>
    </row>
    <row r="76" spans="1:4" ht="16.2" thickBot="1" x14ac:dyDescent="0.35">
      <c r="A76" s="36"/>
      <c r="B76" s="22" t="s">
        <v>64</v>
      </c>
      <c r="C76" s="18">
        <v>1163</v>
      </c>
      <c r="D76" s="39"/>
    </row>
    <row r="77" spans="1:4" ht="16.2" thickBot="1" x14ac:dyDescent="0.35">
      <c r="A77" s="36"/>
      <c r="B77" s="22" t="s">
        <v>65</v>
      </c>
      <c r="C77" s="18">
        <v>860</v>
      </c>
      <c r="D77" s="39"/>
    </row>
    <row r="78" spans="1:4" ht="16.2" thickBot="1" x14ac:dyDescent="0.35">
      <c r="A78" s="36"/>
      <c r="B78" s="22" t="s">
        <v>66</v>
      </c>
      <c r="C78" s="18">
        <v>1923</v>
      </c>
      <c r="D78" s="39"/>
    </row>
    <row r="79" spans="1:4" ht="16.2" thickBot="1" x14ac:dyDescent="0.35">
      <c r="A79" s="36"/>
      <c r="B79" s="22"/>
      <c r="C79" s="19">
        <f>SUM(C68:C78)</f>
        <v>13548</v>
      </c>
      <c r="D79" s="39"/>
    </row>
    <row r="80" spans="1:4" ht="16.2" thickBot="1" x14ac:dyDescent="0.35">
      <c r="A80" s="36"/>
      <c r="B80" s="22"/>
      <c r="C80" s="20"/>
      <c r="D80" s="39"/>
    </row>
    <row r="81" spans="1:4" ht="16.2" thickBot="1" x14ac:dyDescent="0.35">
      <c r="A81" s="36" t="s">
        <v>67</v>
      </c>
      <c r="B81" s="22" t="s">
        <v>68</v>
      </c>
      <c r="C81" s="18">
        <v>3803</v>
      </c>
      <c r="D81" s="39" t="s">
        <v>69</v>
      </c>
    </row>
    <row r="82" spans="1:4" ht="16.2" thickBot="1" x14ac:dyDescent="0.35">
      <c r="A82" s="36"/>
      <c r="B82" s="22" t="s">
        <v>70</v>
      </c>
      <c r="C82" s="18">
        <v>299</v>
      </c>
      <c r="D82" s="39"/>
    </row>
    <row r="83" spans="1:4" ht="16.2" thickBot="1" x14ac:dyDescent="0.35">
      <c r="A83" s="36"/>
      <c r="B83" s="22" t="s">
        <v>71</v>
      </c>
      <c r="C83" s="18">
        <v>973</v>
      </c>
      <c r="D83" s="39"/>
    </row>
    <row r="84" spans="1:4" ht="16.2" thickBot="1" x14ac:dyDescent="0.35">
      <c r="A84" s="36"/>
      <c r="B84" s="22" t="s">
        <v>72</v>
      </c>
      <c r="C84" s="18">
        <v>74</v>
      </c>
      <c r="D84" s="39"/>
    </row>
    <row r="85" spans="1:4" ht="16.2" thickBot="1" x14ac:dyDescent="0.35">
      <c r="A85" s="36"/>
      <c r="B85" s="22"/>
      <c r="C85" s="19">
        <f>SUM(C81:C84)</f>
        <v>5149</v>
      </c>
      <c r="D85" s="39"/>
    </row>
    <row r="86" spans="1:4" ht="16.2" thickBot="1" x14ac:dyDescent="0.35">
      <c r="A86" s="36"/>
      <c r="B86" s="22"/>
      <c r="C86" s="20"/>
      <c r="D86" s="39"/>
    </row>
    <row r="87" spans="1:4" ht="16.2" thickBot="1" x14ac:dyDescent="0.35">
      <c r="A87" s="36" t="s">
        <v>73</v>
      </c>
      <c r="B87" s="22" t="s">
        <v>74</v>
      </c>
      <c r="C87" s="18">
        <v>54</v>
      </c>
      <c r="D87" s="39" t="s">
        <v>75</v>
      </c>
    </row>
    <row r="88" spans="1:4" ht="16.2" thickBot="1" x14ac:dyDescent="0.35">
      <c r="A88" s="36"/>
      <c r="B88" s="22" t="s">
        <v>76</v>
      </c>
      <c r="C88" s="18">
        <v>4989</v>
      </c>
      <c r="D88" s="39"/>
    </row>
    <row r="89" spans="1:4" ht="16.2" thickBot="1" x14ac:dyDescent="0.35">
      <c r="A89" s="36"/>
      <c r="B89" s="22" t="s">
        <v>77</v>
      </c>
      <c r="C89" s="18">
        <v>4451</v>
      </c>
      <c r="D89" s="39"/>
    </row>
    <row r="90" spans="1:4" ht="16.2" thickBot="1" x14ac:dyDescent="0.35">
      <c r="A90" s="36"/>
      <c r="B90" s="22" t="s">
        <v>78</v>
      </c>
      <c r="C90" s="18">
        <v>54</v>
      </c>
      <c r="D90" s="39"/>
    </row>
    <row r="91" spans="1:4" ht="16.2" thickBot="1" x14ac:dyDescent="0.35">
      <c r="A91" s="36"/>
      <c r="B91" s="22" t="s">
        <v>79</v>
      </c>
      <c r="C91" s="18">
        <v>23</v>
      </c>
      <c r="D91" s="39"/>
    </row>
    <row r="92" spans="1:4" ht="16.2" thickBot="1" x14ac:dyDescent="0.35">
      <c r="A92" s="36"/>
      <c r="B92" s="22" t="s">
        <v>80</v>
      </c>
      <c r="C92" s="18">
        <v>29</v>
      </c>
      <c r="D92" s="39"/>
    </row>
    <row r="93" spans="1:4" ht="16.2" thickBot="1" x14ac:dyDescent="0.35">
      <c r="A93" s="36"/>
      <c r="B93" s="22" t="s">
        <v>81</v>
      </c>
      <c r="C93" s="18">
        <v>19</v>
      </c>
      <c r="D93" s="39"/>
    </row>
    <row r="94" spans="1:4" ht="16.2" thickBot="1" x14ac:dyDescent="0.35">
      <c r="A94" s="36"/>
      <c r="B94" s="22" t="s">
        <v>82</v>
      </c>
      <c r="C94" s="18">
        <v>32</v>
      </c>
      <c r="D94" s="39"/>
    </row>
    <row r="95" spans="1:4" ht="16.2" thickBot="1" x14ac:dyDescent="0.35">
      <c r="A95" s="36"/>
      <c r="B95" s="22"/>
      <c r="C95" s="19">
        <f>SUM(C87:C94)</f>
        <v>9651</v>
      </c>
      <c r="D95" s="39"/>
    </row>
    <row r="96" spans="1:4" ht="16.2" thickBot="1" x14ac:dyDescent="0.35">
      <c r="A96" s="36"/>
      <c r="B96" s="22"/>
      <c r="C96" s="20"/>
      <c r="D96" s="39"/>
    </row>
    <row r="97" spans="1:4" ht="16.2" thickBot="1" x14ac:dyDescent="0.35">
      <c r="A97" s="36" t="s">
        <v>83</v>
      </c>
      <c r="B97" s="22" t="s">
        <v>84</v>
      </c>
      <c r="C97" s="18">
        <v>219</v>
      </c>
      <c r="D97" s="39" t="s">
        <v>85</v>
      </c>
    </row>
    <row r="98" spans="1:4" ht="16.2" thickBot="1" x14ac:dyDescent="0.35">
      <c r="A98" s="36"/>
      <c r="B98" s="22" t="s">
        <v>86</v>
      </c>
      <c r="C98" s="18">
        <v>8474</v>
      </c>
      <c r="D98" s="39"/>
    </row>
    <row r="99" spans="1:4" ht="16.2" thickBot="1" x14ac:dyDescent="0.35">
      <c r="A99" s="36"/>
      <c r="B99" s="22" t="s">
        <v>87</v>
      </c>
      <c r="C99" s="18">
        <v>3</v>
      </c>
      <c r="D99" s="39"/>
    </row>
    <row r="100" spans="1:4" ht="16.2" thickBot="1" x14ac:dyDescent="0.35">
      <c r="A100" s="36"/>
      <c r="B100" s="22" t="s">
        <v>88</v>
      </c>
      <c r="C100" s="18">
        <v>20</v>
      </c>
      <c r="D100" s="39"/>
    </row>
    <row r="101" spans="1:4" ht="16.2" thickBot="1" x14ac:dyDescent="0.35">
      <c r="A101" s="36"/>
      <c r="B101" s="22" t="s">
        <v>89</v>
      </c>
      <c r="C101" s="18">
        <v>12</v>
      </c>
      <c r="D101" s="39"/>
    </row>
    <row r="102" spans="1:4" ht="16.2" thickBot="1" x14ac:dyDescent="0.35">
      <c r="A102" s="36"/>
      <c r="B102" s="22" t="s">
        <v>90</v>
      </c>
      <c r="C102" s="18">
        <v>1</v>
      </c>
      <c r="D102" s="39"/>
    </row>
    <row r="103" spans="1:4" ht="16.2" thickBot="1" x14ac:dyDescent="0.35">
      <c r="A103" s="36"/>
      <c r="B103" s="22"/>
      <c r="C103" s="19">
        <f>SUM(C97:C102)</f>
        <v>8729</v>
      </c>
      <c r="D103" s="39"/>
    </row>
    <row r="104" spans="1:4" ht="16.2" thickBot="1" x14ac:dyDescent="0.35">
      <c r="A104" s="36"/>
      <c r="B104" s="22"/>
      <c r="C104" s="20"/>
      <c r="D104" s="39"/>
    </row>
    <row r="105" spans="1:4" ht="16.2" thickBot="1" x14ac:dyDescent="0.35">
      <c r="A105" s="36" t="s">
        <v>91</v>
      </c>
      <c r="B105" s="22" t="s">
        <v>92</v>
      </c>
      <c r="C105" s="18">
        <v>2701</v>
      </c>
      <c r="D105" s="39" t="s">
        <v>93</v>
      </c>
    </row>
    <row r="106" spans="1:4" ht="16.2" thickBot="1" x14ac:dyDescent="0.35">
      <c r="A106" s="36"/>
      <c r="B106" s="17" t="s">
        <v>94</v>
      </c>
      <c r="C106" s="16">
        <v>306</v>
      </c>
      <c r="D106" s="37"/>
    </row>
    <row r="107" spans="1:4" ht="16.2" thickBot="1" x14ac:dyDescent="0.35">
      <c r="A107" s="36"/>
      <c r="B107" s="17" t="s">
        <v>95</v>
      </c>
      <c r="C107" s="16">
        <v>265</v>
      </c>
      <c r="D107" s="37"/>
    </row>
    <row r="108" spans="1:4" ht="16.2" thickBot="1" x14ac:dyDescent="0.35">
      <c r="A108" s="36"/>
      <c r="B108" s="22" t="s">
        <v>96</v>
      </c>
      <c r="C108" s="18">
        <v>1187</v>
      </c>
      <c r="D108" s="39"/>
    </row>
    <row r="109" spans="1:4" ht="16.2" thickBot="1" x14ac:dyDescent="0.35">
      <c r="A109" s="36"/>
      <c r="B109" s="22" t="s">
        <v>97</v>
      </c>
      <c r="C109" s="18">
        <v>138</v>
      </c>
      <c r="D109" s="39"/>
    </row>
    <row r="110" spans="1:4" ht="16.2" thickBot="1" x14ac:dyDescent="0.35">
      <c r="A110" s="36"/>
      <c r="B110" s="22" t="s">
        <v>98</v>
      </c>
      <c r="C110" s="18">
        <v>49</v>
      </c>
      <c r="D110" s="39"/>
    </row>
    <row r="111" spans="1:4" ht="16.2" thickBot="1" x14ac:dyDescent="0.35">
      <c r="A111" s="36"/>
      <c r="B111" s="22"/>
      <c r="C111" s="19">
        <f>SUM(C105:C110)</f>
        <v>4646</v>
      </c>
      <c r="D111" s="39"/>
    </row>
    <row r="112" spans="1:4" ht="16.2" thickBot="1" x14ac:dyDescent="0.35">
      <c r="A112" s="36"/>
      <c r="B112" s="22"/>
      <c r="C112" s="20"/>
      <c r="D112" s="39"/>
    </row>
    <row r="113" spans="1:4" ht="16.2" thickBot="1" x14ac:dyDescent="0.35">
      <c r="A113" s="36" t="s">
        <v>99</v>
      </c>
      <c r="B113" s="22" t="s">
        <v>100</v>
      </c>
      <c r="C113" s="18">
        <v>962</v>
      </c>
      <c r="D113" s="39" t="s">
        <v>101</v>
      </c>
    </row>
    <row r="114" spans="1:4" ht="16.2" thickBot="1" x14ac:dyDescent="0.35">
      <c r="A114" s="36"/>
      <c r="B114" s="22" t="s">
        <v>102</v>
      </c>
      <c r="C114" s="18">
        <v>140</v>
      </c>
      <c r="D114" s="39"/>
    </row>
    <row r="115" spans="1:4" ht="16.2" thickBot="1" x14ac:dyDescent="0.35">
      <c r="A115" s="36"/>
      <c r="B115" s="22" t="s">
        <v>103</v>
      </c>
      <c r="C115" s="18">
        <v>160</v>
      </c>
      <c r="D115" s="39"/>
    </row>
    <row r="116" spans="1:4" ht="16.2" thickBot="1" x14ac:dyDescent="0.35">
      <c r="A116" s="36"/>
      <c r="B116" s="22" t="s">
        <v>104</v>
      </c>
      <c r="C116" s="18">
        <v>9</v>
      </c>
      <c r="D116" s="39"/>
    </row>
    <row r="117" spans="1:4" ht="16.2" thickBot="1" x14ac:dyDescent="0.35">
      <c r="A117" s="36"/>
      <c r="B117" s="22" t="s">
        <v>71</v>
      </c>
      <c r="C117" s="18">
        <v>29</v>
      </c>
      <c r="D117" s="39"/>
    </row>
    <row r="118" spans="1:4" ht="16.2" thickBot="1" x14ac:dyDescent="0.35">
      <c r="A118" s="36"/>
      <c r="B118" s="22"/>
      <c r="C118" s="19">
        <f>SUM(C113:C117)</f>
        <v>1300</v>
      </c>
      <c r="D118" s="39"/>
    </row>
    <row r="119" spans="1:4" ht="16.2" thickBot="1" x14ac:dyDescent="0.35">
      <c r="A119" s="36"/>
      <c r="B119" s="22"/>
      <c r="C119" s="20"/>
      <c r="D119" s="39"/>
    </row>
    <row r="120" spans="1:4" ht="16.2" thickBot="1" x14ac:dyDescent="0.35">
      <c r="A120" s="36" t="s">
        <v>105</v>
      </c>
      <c r="B120" s="22" t="s">
        <v>106</v>
      </c>
      <c r="C120" s="18">
        <v>773</v>
      </c>
      <c r="D120" s="39" t="s">
        <v>107</v>
      </c>
    </row>
    <row r="121" spans="1:4" ht="16.2" thickBot="1" x14ac:dyDescent="0.35">
      <c r="A121" s="36"/>
      <c r="B121" s="22" t="s">
        <v>108</v>
      </c>
      <c r="C121" s="18">
        <v>50</v>
      </c>
      <c r="D121" s="39"/>
    </row>
    <row r="122" spans="1:4" ht="16.2" thickBot="1" x14ac:dyDescent="0.35">
      <c r="A122" s="36"/>
      <c r="B122" s="22" t="s">
        <v>109</v>
      </c>
      <c r="C122" s="18">
        <v>7</v>
      </c>
      <c r="D122" s="39"/>
    </row>
    <row r="123" spans="1:4" ht="16.2" thickBot="1" x14ac:dyDescent="0.35">
      <c r="A123" s="36"/>
      <c r="B123" s="22"/>
      <c r="C123" s="19">
        <f>SUM(C120:C122)</f>
        <v>830</v>
      </c>
      <c r="D123" s="39"/>
    </row>
    <row r="124" spans="1:4" ht="16.2" thickBot="1" x14ac:dyDescent="0.35">
      <c r="A124" s="36"/>
      <c r="B124" s="22"/>
      <c r="C124" s="21"/>
      <c r="D124" s="39"/>
    </row>
    <row r="125" spans="1:4" ht="16.2" thickBot="1" x14ac:dyDescent="0.35">
      <c r="A125" s="36" t="s">
        <v>110</v>
      </c>
      <c r="B125" s="22" t="s">
        <v>111</v>
      </c>
      <c r="C125" s="18">
        <v>193</v>
      </c>
      <c r="D125" s="39" t="s">
        <v>112</v>
      </c>
    </row>
    <row r="126" spans="1:4" ht="16.2" thickBot="1" x14ac:dyDescent="0.35">
      <c r="A126" s="36"/>
      <c r="B126" s="22" t="s">
        <v>113</v>
      </c>
      <c r="C126" s="18">
        <v>44</v>
      </c>
      <c r="D126" s="39"/>
    </row>
    <row r="127" spans="1:4" ht="16.2" thickBot="1" x14ac:dyDescent="0.35">
      <c r="A127" s="36"/>
      <c r="B127" s="22"/>
      <c r="C127" s="19">
        <f>SUM(C125:C126)</f>
        <v>237</v>
      </c>
      <c r="D127" s="39"/>
    </row>
    <row r="128" spans="1:4" ht="16.2" thickBot="1" x14ac:dyDescent="0.35">
      <c r="A128" s="36"/>
      <c r="B128" s="22"/>
      <c r="C128" s="20"/>
      <c r="D128" s="39"/>
    </row>
    <row r="129" spans="1:4" ht="16.2" thickBot="1" x14ac:dyDescent="0.35">
      <c r="A129" s="36" t="s">
        <v>114</v>
      </c>
      <c r="B129" s="22" t="s">
        <v>115</v>
      </c>
      <c r="C129" s="18">
        <v>102</v>
      </c>
      <c r="D129" s="39" t="s">
        <v>116</v>
      </c>
    </row>
    <row r="130" spans="1:4" ht="16.2" thickBot="1" x14ac:dyDescent="0.35">
      <c r="A130" s="36"/>
      <c r="B130" s="22" t="s">
        <v>117</v>
      </c>
      <c r="C130" s="18">
        <v>20</v>
      </c>
      <c r="D130" s="39"/>
    </row>
    <row r="131" spans="1:4" ht="16.2" thickBot="1" x14ac:dyDescent="0.35">
      <c r="A131" s="36"/>
      <c r="B131" s="22" t="s">
        <v>118</v>
      </c>
      <c r="C131" s="18">
        <v>97</v>
      </c>
      <c r="D131" s="39"/>
    </row>
    <row r="132" spans="1:4" ht="16.2" thickBot="1" x14ac:dyDescent="0.35">
      <c r="A132" s="36"/>
      <c r="B132" s="22" t="s">
        <v>30</v>
      </c>
      <c r="C132" s="18">
        <v>105</v>
      </c>
      <c r="D132" s="39"/>
    </row>
    <row r="133" spans="1:4" ht="16.2" thickBot="1" x14ac:dyDescent="0.35">
      <c r="A133" s="36"/>
      <c r="B133" s="22"/>
      <c r="C133" s="19">
        <f>SUM(C129:C132)</f>
        <v>324</v>
      </c>
      <c r="D133" s="39"/>
    </row>
    <row r="134" spans="1:4" ht="16.2" thickBot="1" x14ac:dyDescent="0.35">
      <c r="A134" s="36"/>
      <c r="B134" s="22"/>
      <c r="C134" s="20"/>
      <c r="D134" s="39"/>
    </row>
    <row r="135" spans="1:4" ht="16.2" thickBot="1" x14ac:dyDescent="0.35">
      <c r="A135" s="36" t="s">
        <v>119</v>
      </c>
      <c r="B135" s="22" t="s">
        <v>120</v>
      </c>
      <c r="C135" s="18">
        <v>120</v>
      </c>
      <c r="D135" s="39" t="s">
        <v>121</v>
      </c>
    </row>
    <row r="136" spans="1:4" ht="16.2" thickBot="1" x14ac:dyDescent="0.35">
      <c r="A136" s="36"/>
      <c r="B136" s="22" t="s">
        <v>122</v>
      </c>
      <c r="C136" s="18">
        <v>61</v>
      </c>
      <c r="D136" s="39"/>
    </row>
    <row r="137" spans="1:4" ht="16.2" thickBot="1" x14ac:dyDescent="0.35">
      <c r="A137" s="36"/>
      <c r="B137" s="22"/>
      <c r="C137" s="19">
        <f>SUM(C135:C136)</f>
        <v>181</v>
      </c>
      <c r="D137" s="39"/>
    </row>
    <row r="138" spans="1:4" ht="16.2" thickBot="1" x14ac:dyDescent="0.35">
      <c r="A138" s="36"/>
      <c r="B138" s="41"/>
      <c r="C138" s="20"/>
      <c r="D138" s="42"/>
    </row>
    <row r="139" spans="1:4" ht="16.2" thickBot="1" x14ac:dyDescent="0.35">
      <c r="A139" s="36" t="s">
        <v>123</v>
      </c>
      <c r="B139" s="22" t="s">
        <v>124</v>
      </c>
      <c r="C139" s="18">
        <v>42947</v>
      </c>
      <c r="D139" s="39" t="s">
        <v>125</v>
      </c>
    </row>
    <row r="140" spans="1:4" ht="16.2" thickBot="1" x14ac:dyDescent="0.35">
      <c r="A140" s="36"/>
      <c r="B140" s="22" t="s">
        <v>126</v>
      </c>
      <c r="C140" s="18">
        <v>317</v>
      </c>
      <c r="D140" s="42"/>
    </row>
    <row r="141" spans="1:4" ht="16.2" thickBot="1" x14ac:dyDescent="0.35">
      <c r="A141" s="36"/>
      <c r="B141" s="22" t="s">
        <v>127</v>
      </c>
      <c r="C141" s="18">
        <v>1152</v>
      </c>
      <c r="D141" s="39"/>
    </row>
    <row r="142" spans="1:4" ht="16.2" thickBot="1" x14ac:dyDescent="0.35">
      <c r="A142" s="36"/>
      <c r="B142" s="22" t="s">
        <v>53</v>
      </c>
      <c r="C142" s="18">
        <v>201</v>
      </c>
      <c r="D142" s="39"/>
    </row>
    <row r="143" spans="1:4" ht="16.2" thickBot="1" x14ac:dyDescent="0.35">
      <c r="A143" s="36"/>
      <c r="B143" s="22" t="s">
        <v>128</v>
      </c>
      <c r="C143" s="18">
        <v>1052</v>
      </c>
      <c r="D143" s="39"/>
    </row>
    <row r="144" spans="1:4" ht="16.2" thickBot="1" x14ac:dyDescent="0.35">
      <c r="A144" s="36"/>
      <c r="B144" s="22" t="s">
        <v>129</v>
      </c>
      <c r="C144" s="18">
        <v>15</v>
      </c>
      <c r="D144" s="39"/>
    </row>
    <row r="145" spans="1:4" ht="16.2" thickBot="1" x14ac:dyDescent="0.35">
      <c r="A145" s="36"/>
      <c r="B145" s="22" t="s">
        <v>130</v>
      </c>
      <c r="C145" s="18">
        <v>177</v>
      </c>
      <c r="D145" s="39"/>
    </row>
    <row r="146" spans="1:4" ht="16.2" thickBot="1" x14ac:dyDescent="0.35">
      <c r="A146" s="36"/>
      <c r="B146" s="22" t="s">
        <v>131</v>
      </c>
      <c r="C146" s="18">
        <v>97</v>
      </c>
      <c r="D146" s="39"/>
    </row>
    <row r="147" spans="1:4" ht="16.2" thickBot="1" x14ac:dyDescent="0.35">
      <c r="A147" s="36"/>
      <c r="B147" s="22" t="s">
        <v>132</v>
      </c>
      <c r="C147" s="18">
        <v>66</v>
      </c>
      <c r="D147" s="39"/>
    </row>
    <row r="148" spans="1:4" ht="16.2" thickBot="1" x14ac:dyDescent="0.35">
      <c r="A148" s="36"/>
      <c r="B148" s="22" t="s">
        <v>133</v>
      </c>
      <c r="C148" s="18">
        <v>1</v>
      </c>
      <c r="D148" s="39"/>
    </row>
    <row r="149" spans="1:4" ht="16.2" thickBot="1" x14ac:dyDescent="0.35">
      <c r="A149" s="36"/>
      <c r="B149" s="22" t="s">
        <v>134</v>
      </c>
      <c r="C149" s="18">
        <v>3</v>
      </c>
      <c r="D149" s="39"/>
    </row>
    <row r="150" spans="1:4" ht="16.2" thickBot="1" x14ac:dyDescent="0.35">
      <c r="A150" s="36"/>
      <c r="B150" s="22" t="s">
        <v>135</v>
      </c>
      <c r="C150" s="18">
        <v>4</v>
      </c>
      <c r="D150" s="39"/>
    </row>
    <row r="151" spans="1:4" ht="16.2" thickBot="1" x14ac:dyDescent="0.35">
      <c r="A151" s="36"/>
      <c r="B151" s="22" t="s">
        <v>136</v>
      </c>
      <c r="C151" s="18">
        <v>4</v>
      </c>
      <c r="D151" s="39"/>
    </row>
    <row r="152" spans="1:4" ht="16.2" thickBot="1" x14ac:dyDescent="0.35">
      <c r="A152" s="36"/>
      <c r="B152" s="22" t="s">
        <v>137</v>
      </c>
      <c r="C152" s="18">
        <v>1</v>
      </c>
      <c r="D152" s="39"/>
    </row>
    <row r="153" spans="1:4" ht="16.2" thickBot="1" x14ac:dyDescent="0.35">
      <c r="A153" s="36"/>
      <c r="B153" s="22" t="s">
        <v>138</v>
      </c>
      <c r="C153" s="18">
        <v>301</v>
      </c>
      <c r="D153" s="39"/>
    </row>
    <row r="154" spans="1:4" ht="16.2" thickBot="1" x14ac:dyDescent="0.35">
      <c r="A154" s="36"/>
      <c r="B154" s="22" t="s">
        <v>139</v>
      </c>
      <c r="C154" s="18">
        <v>570</v>
      </c>
      <c r="D154" s="39"/>
    </row>
    <row r="155" spans="1:4" ht="16.2" thickBot="1" x14ac:dyDescent="0.35">
      <c r="A155" s="36"/>
      <c r="B155" s="22" t="s">
        <v>140</v>
      </c>
      <c r="C155" s="18">
        <v>1071</v>
      </c>
      <c r="D155" s="39"/>
    </row>
    <row r="156" spans="1:4" ht="16.2" thickBot="1" x14ac:dyDescent="0.35">
      <c r="A156" s="36"/>
      <c r="B156" s="22"/>
      <c r="C156" s="19">
        <f>SUM(C139:C155)</f>
        <v>47979</v>
      </c>
      <c r="D156" s="39"/>
    </row>
    <row r="157" spans="1:4" ht="16.2" thickBot="1" x14ac:dyDescent="0.35">
      <c r="A157" s="36"/>
      <c r="B157" s="22"/>
      <c r="C157" s="20"/>
      <c r="D157" s="39"/>
    </row>
    <row r="158" spans="1:4" ht="16.2" thickBot="1" x14ac:dyDescent="0.35">
      <c r="A158" s="36" t="s">
        <v>141</v>
      </c>
      <c r="B158" s="22" t="s">
        <v>142</v>
      </c>
      <c r="C158" s="18">
        <v>442</v>
      </c>
      <c r="D158" s="39" t="s">
        <v>143</v>
      </c>
    </row>
    <row r="159" spans="1:4" ht="16.2" thickBot="1" x14ac:dyDescent="0.35">
      <c r="A159" s="36"/>
      <c r="B159" s="22" t="s">
        <v>144</v>
      </c>
      <c r="C159" s="18">
        <v>177</v>
      </c>
      <c r="D159" s="39"/>
    </row>
    <row r="160" spans="1:4" ht="16.2" thickBot="1" x14ac:dyDescent="0.35">
      <c r="A160" s="36"/>
      <c r="B160" s="22" t="s">
        <v>145</v>
      </c>
      <c r="C160" s="18">
        <v>43</v>
      </c>
      <c r="D160" s="39"/>
    </row>
    <row r="161" spans="1:4" ht="16.2" thickBot="1" x14ac:dyDescent="0.35">
      <c r="A161" s="36"/>
      <c r="B161" s="22" t="s">
        <v>146</v>
      </c>
      <c r="C161" s="18">
        <v>170</v>
      </c>
      <c r="D161" s="39"/>
    </row>
    <row r="162" spans="1:4" ht="16.2" thickBot="1" x14ac:dyDescent="0.35">
      <c r="A162" s="36"/>
      <c r="B162" s="22"/>
      <c r="C162" s="19">
        <f>SUM(C158:C161)</f>
        <v>832</v>
      </c>
      <c r="D162" s="39"/>
    </row>
    <row r="163" spans="1:4" ht="16.2" thickBot="1" x14ac:dyDescent="0.35">
      <c r="A163" s="36"/>
      <c r="B163" s="22"/>
      <c r="C163" s="20"/>
      <c r="D163" s="39"/>
    </row>
    <row r="164" spans="1:4" ht="16.2" thickBot="1" x14ac:dyDescent="0.35">
      <c r="A164" s="36" t="s">
        <v>147</v>
      </c>
      <c r="B164" s="22" t="s">
        <v>148</v>
      </c>
      <c r="C164" s="18">
        <v>55</v>
      </c>
      <c r="D164" s="39" t="s">
        <v>149</v>
      </c>
    </row>
    <row r="165" spans="1:4" ht="16.2" thickBot="1" x14ac:dyDescent="0.35">
      <c r="A165" s="36"/>
      <c r="B165" s="22" t="s">
        <v>150</v>
      </c>
      <c r="C165" s="18">
        <v>22</v>
      </c>
      <c r="D165" s="39"/>
    </row>
    <row r="166" spans="1:4" ht="16.2" thickBot="1" x14ac:dyDescent="0.35">
      <c r="A166" s="36"/>
      <c r="B166" s="22" t="s">
        <v>70</v>
      </c>
      <c r="C166" s="18">
        <v>110</v>
      </c>
      <c r="D166" s="39"/>
    </row>
    <row r="167" spans="1:4" ht="16.2" thickBot="1" x14ac:dyDescent="0.35">
      <c r="A167" s="36"/>
      <c r="B167" s="22"/>
      <c r="C167" s="19">
        <f>SUM(C164:C166)</f>
        <v>187</v>
      </c>
      <c r="D167" s="39"/>
    </row>
    <row r="168" spans="1:4" ht="16.2" thickBot="1" x14ac:dyDescent="0.35">
      <c r="A168" s="36"/>
      <c r="B168" s="22"/>
      <c r="C168" s="19"/>
      <c r="D168" s="39"/>
    </row>
    <row r="169" spans="1:4" ht="16.2" thickBot="1" x14ac:dyDescent="0.35">
      <c r="A169" s="36" t="s">
        <v>151</v>
      </c>
      <c r="B169" s="22" t="s">
        <v>152</v>
      </c>
      <c r="C169" s="23">
        <v>8095</v>
      </c>
      <c r="D169" s="39" t="s">
        <v>153</v>
      </c>
    </row>
    <row r="170" spans="1:4" ht="16.2" thickBot="1" x14ac:dyDescent="0.35">
      <c r="A170" s="36"/>
      <c r="B170" s="22"/>
      <c r="C170" s="19">
        <v>8095</v>
      </c>
      <c r="D170" s="39"/>
    </row>
    <row r="171" spans="1:4" ht="16.2" thickBot="1" x14ac:dyDescent="0.35">
      <c r="A171" s="36"/>
      <c r="B171" s="22"/>
      <c r="C171" s="19"/>
      <c r="D171" s="39"/>
    </row>
    <row r="172" spans="1:4" s="58" customFormat="1" ht="16.2" thickBot="1" x14ac:dyDescent="0.35">
      <c r="A172" s="69" t="s">
        <v>795</v>
      </c>
      <c r="B172" s="70"/>
      <c r="C172" s="71">
        <v>44</v>
      </c>
      <c r="D172" s="72" t="s">
        <v>790</v>
      </c>
    </row>
    <row r="173" spans="1:4" s="58" customFormat="1" ht="16.2" thickBot="1" x14ac:dyDescent="0.35">
      <c r="A173" s="69"/>
      <c r="B173" s="70"/>
      <c r="C173" s="71"/>
      <c r="D173" s="72"/>
    </row>
    <row r="174" spans="1:4" s="58" customFormat="1" ht="16.2" thickBot="1" x14ac:dyDescent="0.35">
      <c r="A174" s="69" t="s">
        <v>794</v>
      </c>
      <c r="B174" s="70"/>
      <c r="C174" s="71">
        <v>70</v>
      </c>
      <c r="D174" s="72" t="s">
        <v>791</v>
      </c>
    </row>
    <row r="175" spans="1:4" s="58" customFormat="1" ht="16.2" thickBot="1" x14ac:dyDescent="0.35">
      <c r="A175" s="69"/>
      <c r="B175" s="70"/>
      <c r="C175" s="71"/>
      <c r="D175" s="72"/>
    </row>
    <row r="176" spans="1:4" s="58" customFormat="1" ht="31.8" thickBot="1" x14ac:dyDescent="0.35">
      <c r="A176" s="69" t="s">
        <v>793</v>
      </c>
      <c r="B176" s="70"/>
      <c r="C176" s="71">
        <v>1667</v>
      </c>
      <c r="D176" s="72" t="s">
        <v>792</v>
      </c>
    </row>
    <row r="177" spans="1:4" s="58" customFormat="1" ht="16.2" thickBot="1" x14ac:dyDescent="0.35">
      <c r="A177" s="69"/>
      <c r="B177" s="70"/>
      <c r="C177" s="71"/>
      <c r="D177" s="72"/>
    </row>
    <row r="178" spans="1:4" s="58" customFormat="1" ht="16.2" thickBot="1" x14ac:dyDescent="0.35">
      <c r="A178" s="69" t="s">
        <v>828</v>
      </c>
      <c r="B178" s="70"/>
      <c r="C178" s="71">
        <v>36</v>
      </c>
      <c r="D178" s="72" t="s">
        <v>829</v>
      </c>
    </row>
    <row r="179" spans="1:4" ht="16.2" thickBot="1" x14ac:dyDescent="0.35">
      <c r="A179" s="69"/>
      <c r="B179" s="70"/>
      <c r="C179" s="73"/>
      <c r="D179" s="72"/>
    </row>
    <row r="180" spans="1:4" ht="16.2" thickBot="1" x14ac:dyDescent="0.35">
      <c r="A180" s="69" t="s">
        <v>154</v>
      </c>
      <c r="B180" s="70"/>
      <c r="C180" s="74">
        <f>C19+C29+C41+C50+C61+C66+C79+C85+C95+C103+C111+C118+C123+C127+C133+C137+C156+C162+C167+C170+C172+C174+C176+C178</f>
        <v>307985</v>
      </c>
      <c r="D180" s="70"/>
    </row>
    <row r="181" spans="1:4" ht="16.2" thickBot="1" x14ac:dyDescent="0.35">
      <c r="A181" s="36"/>
      <c r="B181" s="22"/>
      <c r="C181" s="20"/>
      <c r="D181" s="39"/>
    </row>
    <row r="182" spans="1:4" ht="16.2" thickBot="1" x14ac:dyDescent="0.35">
      <c r="A182" s="69" t="s">
        <v>155</v>
      </c>
      <c r="B182" s="70"/>
      <c r="C182" s="73"/>
      <c r="D182" s="72"/>
    </row>
    <row r="183" spans="1:4" ht="16.2" thickBot="1" x14ac:dyDescent="0.35">
      <c r="A183" s="36" t="s">
        <v>156</v>
      </c>
      <c r="B183" s="22" t="s">
        <v>157</v>
      </c>
      <c r="C183" s="18">
        <v>95482</v>
      </c>
      <c r="D183" s="39" t="s">
        <v>158</v>
      </c>
    </row>
    <row r="184" spans="1:4" ht="16.2" thickBot="1" x14ac:dyDescent="0.35">
      <c r="A184" s="36"/>
      <c r="B184" s="22" t="s">
        <v>159</v>
      </c>
      <c r="C184" s="18">
        <v>982</v>
      </c>
      <c r="D184" s="39"/>
    </row>
    <row r="185" spans="1:4" ht="16.2" thickBot="1" x14ac:dyDescent="0.35">
      <c r="A185" s="36"/>
      <c r="B185" s="22" t="s">
        <v>160</v>
      </c>
      <c r="C185" s="18">
        <v>1519</v>
      </c>
      <c r="D185" s="39"/>
    </row>
    <row r="186" spans="1:4" ht="16.2" thickBot="1" x14ac:dyDescent="0.35">
      <c r="A186" s="36"/>
      <c r="B186" s="22" t="s">
        <v>161</v>
      </c>
      <c r="C186" s="18">
        <v>1321</v>
      </c>
      <c r="D186" s="39"/>
    </row>
    <row r="187" spans="1:4" ht="16.2" thickBot="1" x14ac:dyDescent="0.35">
      <c r="A187" s="38"/>
      <c r="B187" s="22"/>
      <c r="C187" s="19">
        <f>SUM(C183:C186)</f>
        <v>99304</v>
      </c>
      <c r="D187" s="39"/>
    </row>
    <row r="188" spans="1:4" ht="16.2" thickBot="1" x14ac:dyDescent="0.35">
      <c r="A188" s="38"/>
      <c r="B188" s="22"/>
      <c r="C188" s="20"/>
      <c r="D188" s="39"/>
    </row>
    <row r="189" spans="1:4" ht="16.2" thickBot="1" x14ac:dyDescent="0.35">
      <c r="A189" s="36" t="s">
        <v>162</v>
      </c>
      <c r="B189" s="22" t="s">
        <v>163</v>
      </c>
      <c r="C189" s="18">
        <v>63327</v>
      </c>
      <c r="D189" s="39" t="s">
        <v>164</v>
      </c>
    </row>
    <row r="190" spans="1:4" ht="16.2" thickBot="1" x14ac:dyDescent="0.35">
      <c r="A190" s="38"/>
      <c r="B190" s="22" t="s">
        <v>165</v>
      </c>
      <c r="C190" s="18">
        <v>623</v>
      </c>
      <c r="D190" s="39"/>
    </row>
    <row r="191" spans="1:4" ht="16.2" thickBot="1" x14ac:dyDescent="0.35">
      <c r="A191" s="38"/>
      <c r="B191" s="22" t="s">
        <v>166</v>
      </c>
      <c r="C191" s="18">
        <v>444</v>
      </c>
      <c r="D191" s="39"/>
    </row>
    <row r="192" spans="1:4" ht="16.2" thickBot="1" x14ac:dyDescent="0.35">
      <c r="A192" s="38"/>
      <c r="B192" s="22" t="s">
        <v>167</v>
      </c>
      <c r="C192" s="18">
        <v>122</v>
      </c>
      <c r="D192" s="39"/>
    </row>
    <row r="193" spans="1:4" ht="16.2" thickBot="1" x14ac:dyDescent="0.35">
      <c r="A193" s="38"/>
      <c r="B193" s="22" t="s">
        <v>168</v>
      </c>
      <c r="C193" s="18">
        <v>257</v>
      </c>
      <c r="D193" s="39"/>
    </row>
    <row r="194" spans="1:4" ht="16.2" thickBot="1" x14ac:dyDescent="0.35">
      <c r="A194" s="38"/>
      <c r="B194" s="22" t="s">
        <v>169</v>
      </c>
      <c r="C194" s="18">
        <v>15</v>
      </c>
      <c r="D194" s="39"/>
    </row>
    <row r="195" spans="1:4" ht="16.2" thickBot="1" x14ac:dyDescent="0.35">
      <c r="A195" s="36"/>
      <c r="B195" s="22"/>
      <c r="C195" s="19">
        <f>SUM(C189:C194)</f>
        <v>64788</v>
      </c>
      <c r="D195" s="39"/>
    </row>
    <row r="196" spans="1:4" ht="16.2" thickBot="1" x14ac:dyDescent="0.35">
      <c r="A196" s="36"/>
      <c r="B196" s="22"/>
      <c r="C196" s="20"/>
      <c r="D196" s="39"/>
    </row>
    <row r="197" spans="1:4" ht="16.2" thickBot="1" x14ac:dyDescent="0.35">
      <c r="A197" s="36" t="s">
        <v>827</v>
      </c>
      <c r="B197" s="22" t="s">
        <v>170</v>
      </c>
      <c r="C197" s="18">
        <v>55949</v>
      </c>
      <c r="D197" s="39" t="s">
        <v>171</v>
      </c>
    </row>
    <row r="198" spans="1:4" ht="16.2" thickBot="1" x14ac:dyDescent="0.35">
      <c r="A198" s="36"/>
      <c r="B198" s="22" t="s">
        <v>172</v>
      </c>
      <c r="C198" s="18">
        <v>1514</v>
      </c>
      <c r="D198" s="39"/>
    </row>
    <row r="199" spans="1:4" ht="16.2" thickBot="1" x14ac:dyDescent="0.35">
      <c r="A199" s="36"/>
      <c r="B199" s="22" t="s">
        <v>173</v>
      </c>
      <c r="C199" s="18">
        <v>1857</v>
      </c>
      <c r="D199" s="39"/>
    </row>
    <row r="200" spans="1:4" ht="16.2" thickBot="1" x14ac:dyDescent="0.35">
      <c r="A200" s="36"/>
      <c r="B200" s="22" t="s">
        <v>174</v>
      </c>
      <c r="C200" s="18">
        <v>628</v>
      </c>
      <c r="D200" s="39"/>
    </row>
    <row r="201" spans="1:4" ht="16.2" thickBot="1" x14ac:dyDescent="0.35">
      <c r="A201" s="36"/>
      <c r="B201" s="22" t="s">
        <v>175</v>
      </c>
      <c r="C201" s="18">
        <v>366</v>
      </c>
      <c r="D201" s="39"/>
    </row>
    <row r="202" spans="1:4" ht="16.2" thickBot="1" x14ac:dyDescent="0.35">
      <c r="A202" s="36"/>
      <c r="B202" s="22" t="s">
        <v>176</v>
      </c>
      <c r="C202" s="18">
        <v>847</v>
      </c>
      <c r="D202" s="39"/>
    </row>
    <row r="203" spans="1:4" ht="16.2" thickBot="1" x14ac:dyDescent="0.35">
      <c r="A203" s="36"/>
      <c r="B203" s="22" t="s">
        <v>177</v>
      </c>
      <c r="C203" s="18">
        <v>999</v>
      </c>
      <c r="D203" s="39"/>
    </row>
    <row r="204" spans="1:4" ht="16.2" thickBot="1" x14ac:dyDescent="0.35">
      <c r="A204" s="36"/>
      <c r="B204" s="22"/>
      <c r="C204" s="19">
        <f>SUM(C197:C203)</f>
        <v>62160</v>
      </c>
      <c r="D204" s="39"/>
    </row>
    <row r="205" spans="1:4" ht="16.2" thickBot="1" x14ac:dyDescent="0.35">
      <c r="A205" s="36"/>
      <c r="B205" s="22"/>
      <c r="C205" s="20"/>
      <c r="D205" s="39"/>
    </row>
    <row r="206" spans="1:4" ht="16.2" thickBot="1" x14ac:dyDescent="0.35">
      <c r="A206" s="36" t="s">
        <v>178</v>
      </c>
      <c r="B206" s="22" t="s">
        <v>179</v>
      </c>
      <c r="C206" s="18">
        <v>16126</v>
      </c>
      <c r="D206" s="39" t="s">
        <v>180</v>
      </c>
    </row>
    <row r="207" spans="1:4" ht="16.2" thickBot="1" x14ac:dyDescent="0.35">
      <c r="A207" s="36"/>
      <c r="B207" s="22" t="s">
        <v>181</v>
      </c>
      <c r="C207" s="18">
        <v>320</v>
      </c>
      <c r="D207" s="39"/>
    </row>
    <row r="208" spans="1:4" ht="16.2" thickBot="1" x14ac:dyDescent="0.35">
      <c r="A208" s="36"/>
      <c r="B208" s="22" t="s">
        <v>182</v>
      </c>
      <c r="C208" s="18">
        <v>437</v>
      </c>
      <c r="D208" s="39"/>
    </row>
    <row r="209" spans="1:4" ht="16.2" thickBot="1" x14ac:dyDescent="0.35">
      <c r="A209" s="36"/>
      <c r="B209" s="22" t="s">
        <v>183</v>
      </c>
      <c r="C209" s="18">
        <v>172</v>
      </c>
      <c r="D209" s="39"/>
    </row>
    <row r="210" spans="1:4" ht="16.2" thickBot="1" x14ac:dyDescent="0.35">
      <c r="A210" s="36"/>
      <c r="B210" s="22"/>
      <c r="C210" s="19">
        <f>SUM(C206:C209)</f>
        <v>17055</v>
      </c>
      <c r="D210" s="39"/>
    </row>
    <row r="211" spans="1:4" ht="16.2" thickBot="1" x14ac:dyDescent="0.35">
      <c r="A211" s="36"/>
      <c r="B211" s="22"/>
      <c r="C211" s="20"/>
      <c r="D211" s="39"/>
    </row>
    <row r="212" spans="1:4" ht="16.2" thickBot="1" x14ac:dyDescent="0.35">
      <c r="A212" s="36" t="s">
        <v>184</v>
      </c>
      <c r="B212" s="22" t="s">
        <v>185</v>
      </c>
      <c r="C212" s="18">
        <v>32932</v>
      </c>
      <c r="D212" s="39" t="s">
        <v>186</v>
      </c>
    </row>
    <row r="213" spans="1:4" ht="16.2" thickBot="1" x14ac:dyDescent="0.35">
      <c r="A213" s="36"/>
      <c r="B213" s="22" t="s">
        <v>182</v>
      </c>
      <c r="C213" s="18">
        <v>151</v>
      </c>
      <c r="D213" s="39"/>
    </row>
    <row r="214" spans="1:4" ht="16.2" thickBot="1" x14ac:dyDescent="0.35">
      <c r="A214" s="36"/>
      <c r="B214" s="22" t="s">
        <v>187</v>
      </c>
      <c r="C214" s="18">
        <v>538</v>
      </c>
      <c r="D214" s="39"/>
    </row>
    <row r="215" spans="1:4" ht="16.2" thickBot="1" x14ac:dyDescent="0.35">
      <c r="A215" s="36"/>
      <c r="B215" s="22" t="s">
        <v>183</v>
      </c>
      <c r="C215" s="18">
        <v>198</v>
      </c>
      <c r="D215" s="39"/>
    </row>
    <row r="216" spans="1:4" ht="16.2" thickBot="1" x14ac:dyDescent="0.35">
      <c r="A216" s="36"/>
      <c r="B216" s="22" t="s">
        <v>188</v>
      </c>
      <c r="C216" s="18">
        <v>180</v>
      </c>
      <c r="D216" s="39"/>
    </row>
    <row r="217" spans="1:4" ht="16.2" thickBot="1" x14ac:dyDescent="0.35">
      <c r="A217" s="36"/>
      <c r="B217" s="22"/>
      <c r="C217" s="19">
        <f>SUM(C212:C216)</f>
        <v>33999</v>
      </c>
      <c r="D217" s="39"/>
    </row>
    <row r="218" spans="1:4" ht="16.2" thickBot="1" x14ac:dyDescent="0.35">
      <c r="A218" s="36"/>
      <c r="B218" s="22"/>
      <c r="C218" s="20"/>
      <c r="D218" s="39"/>
    </row>
    <row r="219" spans="1:4" ht="16.2" thickBot="1" x14ac:dyDescent="0.35">
      <c r="A219" s="36" t="s">
        <v>189</v>
      </c>
      <c r="B219" s="22" t="s">
        <v>190</v>
      </c>
      <c r="C219" s="18">
        <v>27471</v>
      </c>
      <c r="D219" s="39" t="s">
        <v>191</v>
      </c>
    </row>
    <row r="220" spans="1:4" ht="16.2" thickBot="1" x14ac:dyDescent="0.35">
      <c r="A220" s="36"/>
      <c r="B220" s="22" t="s">
        <v>192</v>
      </c>
      <c r="C220" s="18">
        <v>1140</v>
      </c>
      <c r="D220" s="39"/>
    </row>
    <row r="221" spans="1:4" ht="16.2" thickBot="1" x14ac:dyDescent="0.35">
      <c r="A221" s="36"/>
      <c r="B221" s="22" t="s">
        <v>193</v>
      </c>
      <c r="C221" s="18">
        <v>553</v>
      </c>
      <c r="D221" s="39"/>
    </row>
    <row r="222" spans="1:4" ht="16.2" thickBot="1" x14ac:dyDescent="0.35">
      <c r="A222" s="36"/>
      <c r="B222" s="22" t="s">
        <v>194</v>
      </c>
      <c r="C222" s="18">
        <v>366</v>
      </c>
      <c r="D222" s="39"/>
    </row>
    <row r="223" spans="1:4" ht="16.2" thickBot="1" x14ac:dyDescent="0.35">
      <c r="A223" s="36"/>
      <c r="B223" s="22" t="s">
        <v>195</v>
      </c>
      <c r="C223" s="18">
        <v>407</v>
      </c>
      <c r="D223" s="39"/>
    </row>
    <row r="224" spans="1:4" ht="16.2" thickBot="1" x14ac:dyDescent="0.35">
      <c r="A224" s="36"/>
      <c r="B224" s="22"/>
      <c r="C224" s="19">
        <f>SUM(C219:C223)</f>
        <v>29937</v>
      </c>
      <c r="D224" s="39"/>
    </row>
    <row r="225" spans="1:4" ht="16.2" thickBot="1" x14ac:dyDescent="0.35">
      <c r="A225" s="36"/>
      <c r="B225" s="22"/>
      <c r="C225" s="20"/>
      <c r="D225" s="39"/>
    </row>
    <row r="226" spans="1:4" ht="16.2" thickBot="1" x14ac:dyDescent="0.35">
      <c r="A226" s="36" t="s">
        <v>196</v>
      </c>
      <c r="B226" s="22" t="s">
        <v>197</v>
      </c>
      <c r="C226" s="18">
        <v>14979</v>
      </c>
      <c r="D226" s="39" t="s">
        <v>198</v>
      </c>
    </row>
    <row r="227" spans="1:4" ht="16.2" thickBot="1" x14ac:dyDescent="0.35">
      <c r="A227" s="36"/>
      <c r="B227" s="22" t="s">
        <v>199</v>
      </c>
      <c r="C227" s="18">
        <v>492</v>
      </c>
      <c r="D227" s="39"/>
    </row>
    <row r="228" spans="1:4" ht="16.2" thickBot="1" x14ac:dyDescent="0.35">
      <c r="A228" s="36"/>
      <c r="B228" s="22"/>
      <c r="C228" s="19">
        <f>SUM(C226:C227)</f>
        <v>15471</v>
      </c>
      <c r="D228" s="39"/>
    </row>
    <row r="229" spans="1:4" ht="16.2" thickBot="1" x14ac:dyDescent="0.35">
      <c r="A229" s="36"/>
      <c r="B229" s="22"/>
      <c r="C229" s="20"/>
      <c r="D229" s="39"/>
    </row>
    <row r="230" spans="1:4" ht="16.2" thickBot="1" x14ac:dyDescent="0.35">
      <c r="A230" s="36" t="s">
        <v>796</v>
      </c>
      <c r="B230" s="22" t="s">
        <v>200</v>
      </c>
      <c r="C230" s="18">
        <v>2985</v>
      </c>
      <c r="D230" s="39" t="s">
        <v>201</v>
      </c>
    </row>
    <row r="231" spans="1:4" ht="16.2" thickBot="1" x14ac:dyDescent="0.35">
      <c r="A231" s="36"/>
      <c r="B231" s="22" t="s">
        <v>202</v>
      </c>
      <c r="C231" s="18">
        <v>310</v>
      </c>
      <c r="D231" s="39"/>
    </row>
    <row r="232" spans="1:4" ht="16.2" thickBot="1" x14ac:dyDescent="0.35">
      <c r="A232" s="36"/>
      <c r="B232" s="22" t="s">
        <v>797</v>
      </c>
      <c r="C232" s="18">
        <v>216</v>
      </c>
      <c r="D232" s="39"/>
    </row>
    <row r="233" spans="1:4" ht="16.2" thickBot="1" x14ac:dyDescent="0.35">
      <c r="A233" s="36"/>
      <c r="B233" s="22" t="s">
        <v>798</v>
      </c>
      <c r="C233" s="18">
        <v>195</v>
      </c>
      <c r="D233" s="39"/>
    </row>
    <row r="234" spans="1:4" ht="16.2" thickBot="1" x14ac:dyDescent="0.35">
      <c r="A234" s="36"/>
      <c r="B234" s="22"/>
      <c r="C234" s="19">
        <f>SUM(C230:C233)</f>
        <v>3706</v>
      </c>
      <c r="D234" s="39"/>
    </row>
    <row r="235" spans="1:4" ht="16.2" thickBot="1" x14ac:dyDescent="0.35">
      <c r="A235" s="36"/>
      <c r="B235" s="22"/>
      <c r="C235" s="20"/>
      <c r="D235" s="39"/>
    </row>
    <row r="236" spans="1:4" ht="16.2" thickBot="1" x14ac:dyDescent="0.35">
      <c r="A236" s="36" t="s">
        <v>203</v>
      </c>
      <c r="B236" s="22" t="s">
        <v>204</v>
      </c>
      <c r="C236" s="18">
        <v>4165</v>
      </c>
      <c r="D236" s="39"/>
    </row>
    <row r="237" spans="1:4" ht="16.2" thickBot="1" x14ac:dyDescent="0.35">
      <c r="A237" s="36"/>
      <c r="B237" s="22" t="s">
        <v>206</v>
      </c>
      <c r="C237" s="18">
        <v>2448</v>
      </c>
      <c r="D237" s="39" t="s">
        <v>205</v>
      </c>
    </row>
    <row r="238" spans="1:4" ht="16.2" thickBot="1" x14ac:dyDescent="0.35">
      <c r="A238" s="36"/>
      <c r="B238" s="22" t="s">
        <v>207</v>
      </c>
      <c r="C238" s="18">
        <v>457</v>
      </c>
      <c r="D238" s="39"/>
    </row>
    <row r="239" spans="1:4" ht="16.2" thickBot="1" x14ac:dyDescent="0.35">
      <c r="A239" s="36"/>
      <c r="B239" s="22" t="s">
        <v>208</v>
      </c>
      <c r="C239" s="18">
        <v>94</v>
      </c>
      <c r="D239" s="39"/>
    </row>
    <row r="240" spans="1:4" ht="16.2" thickBot="1" x14ac:dyDescent="0.35">
      <c r="A240" s="36"/>
      <c r="B240" s="22" t="s">
        <v>209</v>
      </c>
      <c r="C240" s="18">
        <v>167</v>
      </c>
      <c r="D240" s="39"/>
    </row>
    <row r="241" spans="1:4" ht="16.2" thickBot="1" x14ac:dyDescent="0.35">
      <c r="A241" s="36"/>
      <c r="B241" s="22" t="s">
        <v>210</v>
      </c>
      <c r="C241" s="18">
        <v>56</v>
      </c>
      <c r="D241" s="39"/>
    </row>
    <row r="242" spans="1:4" ht="16.2" thickBot="1" x14ac:dyDescent="0.35">
      <c r="A242" s="36"/>
      <c r="B242" s="22" t="s">
        <v>211</v>
      </c>
      <c r="C242" s="18">
        <v>8</v>
      </c>
      <c r="D242" s="39"/>
    </row>
    <row r="243" spans="1:4" ht="16.2" thickBot="1" x14ac:dyDescent="0.35">
      <c r="A243" s="36"/>
      <c r="B243" s="22" t="s">
        <v>212</v>
      </c>
      <c r="C243" s="18">
        <v>11</v>
      </c>
      <c r="D243" s="39"/>
    </row>
    <row r="244" spans="1:4" ht="16.2" thickBot="1" x14ac:dyDescent="0.35">
      <c r="A244" s="36"/>
      <c r="B244" s="22"/>
      <c r="C244" s="19">
        <f>SUM(C236:C243)</f>
        <v>7406</v>
      </c>
      <c r="D244" s="39"/>
    </row>
    <row r="245" spans="1:4" ht="16.2" thickBot="1" x14ac:dyDescent="0.35">
      <c r="A245" s="36"/>
      <c r="B245" s="22"/>
      <c r="C245" s="21"/>
      <c r="D245" s="39"/>
    </row>
    <row r="246" spans="1:4" ht="16.2" thickBot="1" x14ac:dyDescent="0.35">
      <c r="A246" s="36" t="s">
        <v>213</v>
      </c>
      <c r="B246" s="22" t="s">
        <v>214</v>
      </c>
      <c r="C246" s="18">
        <v>4950</v>
      </c>
      <c r="D246" s="39"/>
    </row>
    <row r="247" spans="1:4" ht="16.2" thickBot="1" x14ac:dyDescent="0.35">
      <c r="A247" s="36"/>
      <c r="B247" s="22" t="s">
        <v>216</v>
      </c>
      <c r="C247" s="18">
        <v>64</v>
      </c>
      <c r="D247" s="39" t="s">
        <v>215</v>
      </c>
    </row>
    <row r="248" spans="1:4" ht="16.2" thickBot="1" x14ac:dyDescent="0.35">
      <c r="A248" s="36"/>
      <c r="B248" s="22" t="s">
        <v>217</v>
      </c>
      <c r="C248" s="18">
        <v>248</v>
      </c>
      <c r="D248" s="39"/>
    </row>
    <row r="249" spans="1:4" ht="16.2" thickBot="1" x14ac:dyDescent="0.35">
      <c r="A249" s="36"/>
      <c r="B249" s="22" t="s">
        <v>176</v>
      </c>
      <c r="C249" s="18">
        <v>126</v>
      </c>
      <c r="D249" s="39"/>
    </row>
    <row r="250" spans="1:4" ht="16.2" thickBot="1" x14ac:dyDescent="0.35">
      <c r="A250" s="36"/>
      <c r="B250" s="22"/>
      <c r="C250" s="19">
        <f>SUM(C246:C249)</f>
        <v>5388</v>
      </c>
      <c r="D250" s="39"/>
    </row>
    <row r="251" spans="1:4" ht="16.2" thickBot="1" x14ac:dyDescent="0.35">
      <c r="A251" s="36"/>
      <c r="B251" s="22"/>
      <c r="C251" s="21"/>
      <c r="D251" s="39"/>
    </row>
    <row r="252" spans="1:4" ht="16.2" thickBot="1" x14ac:dyDescent="0.35">
      <c r="A252" s="36" t="s">
        <v>218</v>
      </c>
      <c r="B252" s="22" t="s">
        <v>219</v>
      </c>
      <c r="C252" s="18">
        <v>2394</v>
      </c>
      <c r="D252" s="39"/>
    </row>
    <row r="253" spans="1:4" ht="16.2" thickBot="1" x14ac:dyDescent="0.35">
      <c r="A253" s="36"/>
      <c r="B253" s="22" t="s">
        <v>221</v>
      </c>
      <c r="C253" s="18">
        <v>1187</v>
      </c>
      <c r="D253" s="39" t="s">
        <v>220</v>
      </c>
    </row>
    <row r="254" spans="1:4" ht="16.2" thickBot="1" x14ac:dyDescent="0.35">
      <c r="A254" s="36"/>
      <c r="B254" s="22" t="s">
        <v>222</v>
      </c>
      <c r="C254" s="18">
        <v>278</v>
      </c>
      <c r="D254" s="39"/>
    </row>
    <row r="255" spans="1:4" ht="16.2" thickBot="1" x14ac:dyDescent="0.35">
      <c r="A255" s="36"/>
      <c r="B255" s="22" t="s">
        <v>223</v>
      </c>
      <c r="C255" s="18">
        <v>46</v>
      </c>
      <c r="D255" s="39"/>
    </row>
    <row r="256" spans="1:4" ht="16.2" thickBot="1" x14ac:dyDescent="0.35">
      <c r="A256" s="36"/>
      <c r="B256" s="22"/>
      <c r="C256" s="19">
        <f>SUM(C252:C255)</f>
        <v>3905</v>
      </c>
      <c r="D256" s="39"/>
    </row>
    <row r="257" spans="1:4" ht="16.2" thickBot="1" x14ac:dyDescent="0.35">
      <c r="A257" s="36"/>
      <c r="B257" s="22"/>
      <c r="C257" s="21"/>
      <c r="D257" s="39"/>
    </row>
    <row r="258" spans="1:4" ht="16.2" thickBot="1" x14ac:dyDescent="0.35">
      <c r="A258" s="36" t="s">
        <v>224</v>
      </c>
      <c r="B258" s="22" t="s">
        <v>225</v>
      </c>
      <c r="C258" s="18">
        <v>27779</v>
      </c>
      <c r="D258" s="39"/>
    </row>
    <row r="259" spans="1:4" ht="16.2" thickBot="1" x14ac:dyDescent="0.35">
      <c r="A259" s="36"/>
      <c r="B259" s="22" t="s">
        <v>227</v>
      </c>
      <c r="C259" s="18">
        <v>2635</v>
      </c>
      <c r="D259" s="39" t="s">
        <v>226</v>
      </c>
    </row>
    <row r="260" spans="1:4" ht="16.2" thickBot="1" x14ac:dyDescent="0.35">
      <c r="A260" s="36"/>
      <c r="B260" s="22" t="s">
        <v>228</v>
      </c>
      <c r="C260" s="18">
        <v>394</v>
      </c>
      <c r="D260" s="39"/>
    </row>
    <row r="261" spans="1:4" ht="16.2" thickBot="1" x14ac:dyDescent="0.35">
      <c r="A261" s="36"/>
      <c r="B261" s="22" t="s">
        <v>229</v>
      </c>
      <c r="C261" s="18">
        <v>21</v>
      </c>
      <c r="D261" s="39"/>
    </row>
    <row r="262" spans="1:4" ht="16.2" thickBot="1" x14ac:dyDescent="0.35">
      <c r="A262" s="36"/>
      <c r="B262" s="22" t="s">
        <v>230</v>
      </c>
      <c r="C262" s="18">
        <v>19</v>
      </c>
      <c r="D262" s="39"/>
    </row>
    <row r="263" spans="1:4" ht="16.2" thickBot="1" x14ac:dyDescent="0.35">
      <c r="A263" s="36"/>
      <c r="B263" s="22" t="s">
        <v>231</v>
      </c>
      <c r="C263" s="18">
        <v>1535</v>
      </c>
      <c r="D263" s="39"/>
    </row>
    <row r="264" spans="1:4" ht="16.2" thickBot="1" x14ac:dyDescent="0.35">
      <c r="A264" s="36"/>
      <c r="B264" s="22"/>
      <c r="C264" s="19">
        <f>SUM(C258:C263)</f>
        <v>32383</v>
      </c>
      <c r="D264" s="39"/>
    </row>
    <row r="265" spans="1:4" ht="16.2" thickBot="1" x14ac:dyDescent="0.35">
      <c r="A265" s="36"/>
      <c r="B265" s="22"/>
      <c r="C265" s="21"/>
      <c r="D265" s="39"/>
    </row>
    <row r="266" spans="1:4" ht="16.2" thickBot="1" x14ac:dyDescent="0.35">
      <c r="A266" s="36" t="s">
        <v>232</v>
      </c>
      <c r="B266" s="22" t="s">
        <v>233</v>
      </c>
      <c r="C266" s="18">
        <v>88204</v>
      </c>
      <c r="D266" s="39"/>
    </row>
    <row r="267" spans="1:4" ht="16.2" thickBot="1" x14ac:dyDescent="0.35">
      <c r="A267" s="36"/>
      <c r="B267" s="22" t="s">
        <v>235</v>
      </c>
      <c r="C267" s="18">
        <v>7752</v>
      </c>
      <c r="D267" s="39" t="s">
        <v>234</v>
      </c>
    </row>
    <row r="268" spans="1:4" ht="16.2" thickBot="1" x14ac:dyDescent="0.35">
      <c r="A268" s="36"/>
      <c r="B268" s="22" t="s">
        <v>236</v>
      </c>
      <c r="C268" s="18">
        <v>7045</v>
      </c>
      <c r="D268" s="39"/>
    </row>
    <row r="269" spans="1:4" ht="16.2" thickBot="1" x14ac:dyDescent="0.35">
      <c r="A269" s="36"/>
      <c r="B269" s="22" t="s">
        <v>237</v>
      </c>
      <c r="C269" s="18">
        <v>1408</v>
      </c>
      <c r="D269" s="39"/>
    </row>
    <row r="270" spans="1:4" ht="16.2" thickBot="1" x14ac:dyDescent="0.35">
      <c r="A270" s="36"/>
      <c r="B270" s="22" t="s">
        <v>238</v>
      </c>
      <c r="C270" s="18">
        <v>5671</v>
      </c>
      <c r="D270" s="39"/>
    </row>
    <row r="271" spans="1:4" ht="16.2" thickBot="1" x14ac:dyDescent="0.35">
      <c r="A271" s="36"/>
      <c r="B271" s="22" t="s">
        <v>239</v>
      </c>
      <c r="C271" s="18">
        <v>8123</v>
      </c>
      <c r="D271" s="39"/>
    </row>
    <row r="272" spans="1:4" ht="16.2" thickBot="1" x14ac:dyDescent="0.35">
      <c r="A272" s="36"/>
      <c r="B272" s="22"/>
      <c r="C272" s="19">
        <f>SUM(C266:C271)</f>
        <v>118203</v>
      </c>
      <c r="D272" s="39"/>
    </row>
    <row r="273" spans="1:4" ht="16.2" thickBot="1" x14ac:dyDescent="0.35">
      <c r="A273" s="36"/>
      <c r="B273" s="22"/>
      <c r="C273" s="21"/>
      <c r="D273" s="39"/>
    </row>
    <row r="274" spans="1:4" ht="16.2" thickBot="1" x14ac:dyDescent="0.35">
      <c r="A274" s="36" t="s">
        <v>240</v>
      </c>
      <c r="B274" s="22" t="s">
        <v>241</v>
      </c>
      <c r="C274" s="18">
        <v>145</v>
      </c>
      <c r="D274" s="39"/>
    </row>
    <row r="275" spans="1:4" ht="16.2" thickBot="1" x14ac:dyDescent="0.35">
      <c r="A275" s="36"/>
      <c r="B275" s="22" t="s">
        <v>243</v>
      </c>
      <c r="C275" s="18">
        <v>2116</v>
      </c>
      <c r="D275" s="39" t="s">
        <v>242</v>
      </c>
    </row>
    <row r="276" spans="1:4" ht="16.2" thickBot="1" x14ac:dyDescent="0.35">
      <c r="A276" s="36"/>
      <c r="B276" s="22" t="s">
        <v>244</v>
      </c>
      <c r="C276" s="18">
        <v>333</v>
      </c>
      <c r="D276" s="39"/>
    </row>
    <row r="277" spans="1:4" ht="16.2" thickBot="1" x14ac:dyDescent="0.35">
      <c r="A277" s="36"/>
      <c r="B277" s="22" t="s">
        <v>245</v>
      </c>
      <c r="C277" s="18">
        <v>49</v>
      </c>
      <c r="D277" s="39"/>
    </row>
    <row r="278" spans="1:4" ht="16.2" thickBot="1" x14ac:dyDescent="0.35">
      <c r="A278" s="36"/>
      <c r="B278" s="22" t="s">
        <v>246</v>
      </c>
      <c r="C278" s="18">
        <v>108</v>
      </c>
      <c r="D278" s="39"/>
    </row>
    <row r="279" spans="1:4" ht="16.2" thickBot="1" x14ac:dyDescent="0.35">
      <c r="A279" s="36"/>
      <c r="B279" s="22"/>
      <c r="C279" s="19">
        <f>SUM(C274:C278)</f>
        <v>2751</v>
      </c>
      <c r="D279" s="39"/>
    </row>
    <row r="280" spans="1:4" ht="16.2" thickBot="1" x14ac:dyDescent="0.35">
      <c r="A280" s="36"/>
      <c r="B280" s="22"/>
      <c r="C280" s="19"/>
      <c r="D280" s="39"/>
    </row>
    <row r="281" spans="1:4" ht="16.2" thickBot="1" x14ac:dyDescent="0.35">
      <c r="A281" s="36"/>
      <c r="B281" s="22"/>
      <c r="C281" s="19"/>
      <c r="D281" s="39"/>
    </row>
    <row r="282" spans="1:4" ht="16.2" thickBot="1" x14ac:dyDescent="0.35">
      <c r="A282" s="36" t="s">
        <v>247</v>
      </c>
      <c r="B282" s="22" t="s">
        <v>739</v>
      </c>
      <c r="C282" s="19">
        <v>625</v>
      </c>
      <c r="D282" s="39"/>
    </row>
    <row r="283" spans="1:4" ht="16.2" thickBot="1" x14ac:dyDescent="0.35">
      <c r="A283" s="36"/>
      <c r="B283" s="22" t="s">
        <v>779</v>
      </c>
      <c r="C283" s="20">
        <v>315</v>
      </c>
      <c r="D283" s="39" t="s">
        <v>248</v>
      </c>
    </row>
    <row r="284" spans="1:4" ht="16.2" thickBot="1" x14ac:dyDescent="0.35">
      <c r="A284" s="36"/>
      <c r="B284" s="22"/>
      <c r="C284" s="24">
        <f>SUM(C282:C283)</f>
        <v>940</v>
      </c>
      <c r="D284" s="39"/>
    </row>
    <row r="285" spans="1:4" ht="16.2" thickBot="1" x14ac:dyDescent="0.35">
      <c r="A285" s="36"/>
      <c r="B285" s="22"/>
      <c r="C285" s="20"/>
      <c r="D285" s="39"/>
    </row>
    <row r="286" spans="1:4" ht="16.2" thickBot="1" x14ac:dyDescent="0.35">
      <c r="A286" s="36" t="s">
        <v>249</v>
      </c>
      <c r="B286" s="22" t="s">
        <v>250</v>
      </c>
      <c r="C286" s="18">
        <v>4373</v>
      </c>
      <c r="D286" s="39"/>
    </row>
    <row r="287" spans="1:4" ht="16.2" thickBot="1" x14ac:dyDescent="0.35">
      <c r="A287" s="36"/>
      <c r="B287" s="22" t="s">
        <v>252</v>
      </c>
      <c r="C287" s="18">
        <v>1811</v>
      </c>
      <c r="D287" s="39" t="s">
        <v>251</v>
      </c>
    </row>
    <row r="288" spans="1:4" ht="16.2" thickBot="1" x14ac:dyDescent="0.35">
      <c r="A288" s="36"/>
      <c r="B288" s="22" t="s">
        <v>221</v>
      </c>
      <c r="C288" s="18">
        <v>281</v>
      </c>
      <c r="D288" s="39"/>
    </row>
    <row r="289" spans="1:4" ht="16.2" thickBot="1" x14ac:dyDescent="0.35">
      <c r="A289" s="36"/>
      <c r="B289" s="22"/>
      <c r="C289" s="19">
        <f>SUM(C286:C288)</f>
        <v>6465</v>
      </c>
      <c r="D289" s="39"/>
    </row>
    <row r="290" spans="1:4" ht="16.2" thickBot="1" x14ac:dyDescent="0.35">
      <c r="A290" s="36"/>
      <c r="B290" s="22"/>
      <c r="C290" s="21"/>
      <c r="D290" s="39"/>
    </row>
    <row r="291" spans="1:4" ht="16.2" thickBot="1" x14ac:dyDescent="0.35">
      <c r="A291" s="36" t="s">
        <v>253</v>
      </c>
      <c r="B291" s="22" t="s">
        <v>254</v>
      </c>
      <c r="C291" s="18">
        <v>721</v>
      </c>
      <c r="D291" s="39"/>
    </row>
    <row r="292" spans="1:4" ht="16.2" thickBot="1" x14ac:dyDescent="0.35">
      <c r="A292" s="36"/>
      <c r="B292" s="22" t="s">
        <v>256</v>
      </c>
      <c r="C292" s="18">
        <v>307</v>
      </c>
      <c r="D292" s="39" t="s">
        <v>255</v>
      </c>
    </row>
    <row r="293" spans="1:4" ht="16.2" thickBot="1" x14ac:dyDescent="0.35">
      <c r="A293" s="36"/>
      <c r="B293" s="22" t="s">
        <v>257</v>
      </c>
      <c r="C293" s="18">
        <v>77</v>
      </c>
      <c r="D293" s="39"/>
    </row>
    <row r="294" spans="1:4" ht="16.2" thickBot="1" x14ac:dyDescent="0.35">
      <c r="A294" s="38"/>
      <c r="B294" s="22" t="s">
        <v>258</v>
      </c>
      <c r="C294" s="18">
        <v>115</v>
      </c>
      <c r="D294" s="39"/>
    </row>
    <row r="295" spans="1:4" ht="16.2" thickBot="1" x14ac:dyDescent="0.35">
      <c r="A295" s="38"/>
      <c r="B295" s="22"/>
      <c r="C295" s="19">
        <f>SUM(C291:C294)</f>
        <v>1220</v>
      </c>
      <c r="D295" s="39"/>
    </row>
    <row r="296" spans="1:4" ht="16.2" thickBot="1" x14ac:dyDescent="0.35">
      <c r="A296" s="38"/>
      <c r="B296" s="22"/>
      <c r="C296" s="21"/>
      <c r="D296" s="39"/>
    </row>
    <row r="297" spans="1:4" ht="16.2" thickBot="1" x14ac:dyDescent="0.35">
      <c r="A297" s="36" t="s">
        <v>259</v>
      </c>
      <c r="B297" s="22" t="s">
        <v>260</v>
      </c>
      <c r="C297" s="18">
        <v>6699</v>
      </c>
      <c r="D297" s="39"/>
    </row>
    <row r="298" spans="1:4" ht="16.2" thickBot="1" x14ac:dyDescent="0.35">
      <c r="A298" s="36"/>
      <c r="B298" s="22" t="s">
        <v>262</v>
      </c>
      <c r="C298" s="18">
        <v>1245</v>
      </c>
      <c r="D298" s="39" t="s">
        <v>261</v>
      </c>
    </row>
    <row r="299" spans="1:4" ht="16.2" thickBot="1" x14ac:dyDescent="0.35">
      <c r="A299" s="36"/>
      <c r="B299" s="22" t="s">
        <v>263</v>
      </c>
      <c r="C299" s="18">
        <v>271</v>
      </c>
      <c r="D299" s="39"/>
    </row>
    <row r="300" spans="1:4" ht="16.2" thickBot="1" x14ac:dyDescent="0.35">
      <c r="A300" s="36"/>
      <c r="B300" s="22" t="s">
        <v>264</v>
      </c>
      <c r="C300" s="18">
        <v>209</v>
      </c>
      <c r="D300" s="39"/>
    </row>
    <row r="301" spans="1:4" ht="16.2" thickBot="1" x14ac:dyDescent="0.35">
      <c r="A301" s="36"/>
      <c r="B301" s="22"/>
      <c r="C301" s="19">
        <f>SUM(C297:C300)</f>
        <v>8424</v>
      </c>
      <c r="D301" s="39"/>
    </row>
    <row r="302" spans="1:4" ht="16.2" thickBot="1" x14ac:dyDescent="0.35">
      <c r="A302" s="36"/>
      <c r="B302" s="22"/>
      <c r="C302" s="20"/>
      <c r="D302" s="39"/>
    </row>
    <row r="303" spans="1:4" ht="16.2" thickBot="1" x14ac:dyDescent="0.35">
      <c r="A303" s="36" t="s">
        <v>265</v>
      </c>
      <c r="B303" s="22" t="s">
        <v>266</v>
      </c>
      <c r="C303" s="18">
        <v>28620</v>
      </c>
      <c r="D303" s="39"/>
    </row>
    <row r="304" spans="1:4" ht="16.2" thickBot="1" x14ac:dyDescent="0.35">
      <c r="A304" s="36"/>
      <c r="B304" s="22" t="s">
        <v>268</v>
      </c>
      <c r="C304" s="18">
        <v>744</v>
      </c>
      <c r="D304" s="39" t="s">
        <v>267</v>
      </c>
    </row>
    <row r="305" spans="1:4" ht="16.2" thickBot="1" x14ac:dyDescent="0.35">
      <c r="A305" s="36"/>
      <c r="B305" s="22" t="s">
        <v>236</v>
      </c>
      <c r="C305" s="18">
        <v>5428</v>
      </c>
      <c r="D305" s="39"/>
    </row>
    <row r="306" spans="1:4" ht="16.2" thickBot="1" x14ac:dyDescent="0.35">
      <c r="A306" s="36"/>
      <c r="B306" s="22" t="s">
        <v>269</v>
      </c>
      <c r="C306" s="18">
        <v>1046</v>
      </c>
      <c r="D306" s="39"/>
    </row>
    <row r="307" spans="1:4" ht="16.2" thickBot="1" x14ac:dyDescent="0.35">
      <c r="A307" s="36"/>
      <c r="B307" s="22"/>
      <c r="C307" s="19">
        <f>SUM(C303:C306)</f>
        <v>35838</v>
      </c>
      <c r="D307" s="39"/>
    </row>
    <row r="308" spans="1:4" ht="16.2" thickBot="1" x14ac:dyDescent="0.35">
      <c r="A308" s="29"/>
      <c r="B308" s="22"/>
      <c r="C308" s="20"/>
      <c r="D308" s="39"/>
    </row>
    <row r="309" spans="1:4" ht="31.8" thickBot="1" x14ac:dyDescent="0.35">
      <c r="A309" s="29" t="s">
        <v>712</v>
      </c>
      <c r="B309" s="22" t="s">
        <v>270</v>
      </c>
      <c r="C309" s="18">
        <v>199</v>
      </c>
      <c r="D309" s="39"/>
    </row>
    <row r="310" spans="1:4" ht="16.2" thickBot="1" x14ac:dyDescent="0.35">
      <c r="A310" s="29"/>
      <c r="B310" s="22" t="s">
        <v>272</v>
      </c>
      <c r="C310" s="18">
        <v>63</v>
      </c>
      <c r="D310" s="39" t="s">
        <v>271</v>
      </c>
    </row>
    <row r="311" spans="1:4" ht="16.2" thickBot="1" x14ac:dyDescent="0.35">
      <c r="A311" s="29"/>
      <c r="B311" s="22" t="s">
        <v>273</v>
      </c>
      <c r="C311" s="18">
        <v>430</v>
      </c>
      <c r="D311" s="39"/>
    </row>
    <row r="312" spans="1:4" ht="18.75" customHeight="1" thickBot="1" x14ac:dyDescent="0.35">
      <c r="A312" s="29"/>
      <c r="B312" s="22" t="s">
        <v>274</v>
      </c>
      <c r="C312" s="18">
        <v>1069</v>
      </c>
      <c r="D312" s="39"/>
    </row>
    <row r="313" spans="1:4" ht="16.2" thickBot="1" x14ac:dyDescent="0.35">
      <c r="A313" s="29"/>
      <c r="B313" s="22"/>
      <c r="C313" s="19">
        <f>SUM(C309:C312)</f>
        <v>1761</v>
      </c>
      <c r="D313" s="39"/>
    </row>
    <row r="314" spans="1:4" ht="16.2" thickBot="1" x14ac:dyDescent="0.35">
      <c r="A314" s="29"/>
      <c r="B314" s="22"/>
      <c r="C314" s="20"/>
      <c r="D314" s="39"/>
    </row>
    <row r="315" spans="1:4" ht="16.2" thickBot="1" x14ac:dyDescent="0.35">
      <c r="A315" s="29" t="s">
        <v>275</v>
      </c>
      <c r="B315" s="22" t="s">
        <v>276</v>
      </c>
      <c r="C315" s="18">
        <v>15359</v>
      </c>
      <c r="D315" s="39"/>
    </row>
    <row r="316" spans="1:4" ht="16.2" thickBot="1" x14ac:dyDescent="0.35">
      <c r="A316" s="29"/>
      <c r="B316" s="22" t="s">
        <v>278</v>
      </c>
      <c r="C316" s="18">
        <v>656</v>
      </c>
      <c r="D316" s="39" t="s">
        <v>277</v>
      </c>
    </row>
    <row r="317" spans="1:4" ht="16.2" thickBot="1" x14ac:dyDescent="0.35">
      <c r="A317" s="29"/>
      <c r="B317" s="22" t="s">
        <v>279</v>
      </c>
      <c r="C317" s="18">
        <v>750</v>
      </c>
      <c r="D317" s="39"/>
    </row>
    <row r="318" spans="1:4" ht="16.2" thickBot="1" x14ac:dyDescent="0.35">
      <c r="A318" s="29"/>
      <c r="B318" s="22" t="s">
        <v>280</v>
      </c>
      <c r="C318" s="18">
        <v>49</v>
      </c>
      <c r="D318" s="39"/>
    </row>
    <row r="319" spans="1:4" ht="16.2" thickBot="1" x14ac:dyDescent="0.35">
      <c r="A319" s="29"/>
      <c r="B319" s="22"/>
      <c r="C319" s="19">
        <f>SUM(C315:C318)</f>
        <v>16814</v>
      </c>
      <c r="D319" s="39"/>
    </row>
    <row r="320" spans="1:4" ht="16.2" thickBot="1" x14ac:dyDescent="0.35">
      <c r="A320" s="29"/>
      <c r="B320" s="22"/>
      <c r="C320" s="20"/>
      <c r="D320" s="39"/>
    </row>
    <row r="321" spans="1:4" ht="16.2" thickBot="1" x14ac:dyDescent="0.35">
      <c r="A321" s="29" t="s">
        <v>281</v>
      </c>
      <c r="B321" s="22" t="s">
        <v>282</v>
      </c>
      <c r="C321" s="18">
        <v>3759</v>
      </c>
      <c r="D321" s="39"/>
    </row>
    <row r="322" spans="1:4" ht="16.2" thickBot="1" x14ac:dyDescent="0.35">
      <c r="A322" s="29"/>
      <c r="B322" s="22" t="s">
        <v>284</v>
      </c>
      <c r="C322" s="18">
        <v>355</v>
      </c>
      <c r="D322" s="39" t="s">
        <v>283</v>
      </c>
    </row>
    <row r="323" spans="1:4" ht="16.2" thickBot="1" x14ac:dyDescent="0.35">
      <c r="A323" s="29"/>
      <c r="B323" s="22" t="s">
        <v>285</v>
      </c>
      <c r="C323" s="18">
        <v>981</v>
      </c>
      <c r="D323" s="39"/>
    </row>
    <row r="324" spans="1:4" ht="16.2" thickBot="1" x14ac:dyDescent="0.35">
      <c r="A324" s="29"/>
      <c r="B324" s="22"/>
      <c r="C324" s="19">
        <f>SUM(C321:C323)</f>
        <v>5095</v>
      </c>
      <c r="D324" s="39"/>
    </row>
    <row r="325" spans="1:4" ht="16.2" thickBot="1" x14ac:dyDescent="0.35">
      <c r="A325" s="29"/>
      <c r="B325" s="22"/>
      <c r="C325" s="21"/>
      <c r="D325" s="39"/>
    </row>
    <row r="326" spans="1:4" ht="16.2" thickBot="1" x14ac:dyDescent="0.35">
      <c r="A326" s="29"/>
      <c r="B326" s="22"/>
      <c r="C326" s="21"/>
      <c r="D326" s="39"/>
    </row>
    <row r="327" spans="1:4" ht="16.2" thickBot="1" x14ac:dyDescent="0.35">
      <c r="A327" s="29" t="s">
        <v>286</v>
      </c>
      <c r="B327" s="22" t="s">
        <v>287</v>
      </c>
      <c r="C327" s="18">
        <v>56</v>
      </c>
      <c r="D327" s="39"/>
    </row>
    <row r="328" spans="1:4" ht="16.2" thickBot="1" x14ac:dyDescent="0.35">
      <c r="A328" s="29"/>
      <c r="B328" s="22" t="s">
        <v>289</v>
      </c>
      <c r="C328" s="18">
        <v>54</v>
      </c>
      <c r="D328" s="39" t="s">
        <v>288</v>
      </c>
    </row>
    <row r="329" spans="1:4" ht="16.2" thickBot="1" x14ac:dyDescent="0.35">
      <c r="A329" s="29"/>
      <c r="B329" s="22" t="s">
        <v>290</v>
      </c>
      <c r="C329" s="18">
        <v>51</v>
      </c>
      <c r="D329" s="39"/>
    </row>
    <row r="330" spans="1:4" ht="16.2" thickBot="1" x14ac:dyDescent="0.35">
      <c r="A330" s="29"/>
      <c r="B330" s="22" t="s">
        <v>291</v>
      </c>
      <c r="C330" s="18">
        <v>49</v>
      </c>
      <c r="D330" s="39"/>
    </row>
    <row r="331" spans="1:4" ht="16.2" thickBot="1" x14ac:dyDescent="0.35">
      <c r="A331" s="29"/>
      <c r="B331" s="17" t="s">
        <v>292</v>
      </c>
      <c r="C331" s="16">
        <v>14</v>
      </c>
      <c r="D331" s="39"/>
    </row>
    <row r="332" spans="1:4" ht="16.2" thickBot="1" x14ac:dyDescent="0.35">
      <c r="A332" s="29"/>
      <c r="B332" s="17" t="s">
        <v>293</v>
      </c>
      <c r="C332" s="16">
        <v>13</v>
      </c>
      <c r="D332" s="37"/>
    </row>
    <row r="333" spans="1:4" ht="16.2" thickBot="1" x14ac:dyDescent="0.35">
      <c r="A333" s="29"/>
      <c r="B333" s="22" t="s">
        <v>294</v>
      </c>
      <c r="C333" s="18">
        <v>47</v>
      </c>
      <c r="D333" s="37"/>
    </row>
    <row r="334" spans="1:4" ht="16.2" thickBot="1" x14ac:dyDescent="0.35">
      <c r="A334" s="29"/>
      <c r="B334" s="22" t="s">
        <v>295</v>
      </c>
      <c r="C334" s="18">
        <v>752</v>
      </c>
      <c r="D334" s="39"/>
    </row>
    <row r="335" spans="1:4" ht="16.2" thickBot="1" x14ac:dyDescent="0.35">
      <c r="A335" s="29"/>
      <c r="B335" s="22" t="s">
        <v>272</v>
      </c>
      <c r="C335" s="18">
        <v>3</v>
      </c>
      <c r="D335" s="39"/>
    </row>
    <row r="336" spans="1:4" ht="16.2" thickBot="1" x14ac:dyDescent="0.35">
      <c r="A336" s="29"/>
      <c r="B336" s="22" t="s">
        <v>296</v>
      </c>
      <c r="C336" s="18">
        <v>66</v>
      </c>
      <c r="D336" s="39"/>
    </row>
    <row r="337" spans="1:4" ht="16.2" thickBot="1" x14ac:dyDescent="0.35">
      <c r="A337" s="29"/>
      <c r="B337" s="22"/>
      <c r="C337" s="19">
        <f>SUM(C327:C336)</f>
        <v>1105</v>
      </c>
      <c r="D337" s="39"/>
    </row>
    <row r="338" spans="1:4" ht="16.2" thickBot="1" x14ac:dyDescent="0.35">
      <c r="A338" s="29"/>
      <c r="B338" s="22"/>
      <c r="C338" s="20"/>
      <c r="D338" s="39"/>
    </row>
    <row r="339" spans="1:4" ht="16.2" thickBot="1" x14ac:dyDescent="0.35">
      <c r="A339" s="29" t="s">
        <v>297</v>
      </c>
      <c r="B339" s="22" t="s">
        <v>298</v>
      </c>
      <c r="C339" s="18">
        <v>260</v>
      </c>
      <c r="D339" s="39"/>
    </row>
    <row r="340" spans="1:4" ht="16.2" thickBot="1" x14ac:dyDescent="0.35">
      <c r="A340" s="29"/>
      <c r="B340" s="22"/>
      <c r="C340" s="19">
        <f>SUM(C339:C339)</f>
        <v>260</v>
      </c>
      <c r="D340" s="39" t="s">
        <v>299</v>
      </c>
    </row>
    <row r="341" spans="1:4" ht="16.2" thickBot="1" x14ac:dyDescent="0.35">
      <c r="A341" s="29"/>
      <c r="B341" s="22"/>
      <c r="C341" s="19"/>
      <c r="D341" s="39"/>
    </row>
    <row r="342" spans="1:4" ht="16.2" thickBot="1" x14ac:dyDescent="0.35">
      <c r="A342" s="29" t="s">
        <v>300</v>
      </c>
      <c r="B342" s="22" t="s">
        <v>301</v>
      </c>
      <c r="C342" s="23">
        <v>19661</v>
      </c>
      <c r="D342" s="39"/>
    </row>
    <row r="343" spans="1:4" ht="16.2" thickBot="1" x14ac:dyDescent="0.35">
      <c r="A343" s="29"/>
      <c r="B343" s="22" t="s">
        <v>303</v>
      </c>
      <c r="C343" s="23">
        <v>572</v>
      </c>
      <c r="D343" s="39" t="s">
        <v>302</v>
      </c>
    </row>
    <row r="344" spans="1:4" ht="16.2" thickBot="1" x14ac:dyDescent="0.35">
      <c r="A344" s="29"/>
      <c r="B344" s="22" t="s">
        <v>183</v>
      </c>
      <c r="C344" s="23">
        <v>11</v>
      </c>
      <c r="D344" s="39"/>
    </row>
    <row r="345" spans="1:4" ht="16.2" thickBot="1" x14ac:dyDescent="0.35">
      <c r="A345" s="45"/>
      <c r="B345" s="22"/>
      <c r="C345" s="20">
        <f t="shared" ref="C345" si="0">SUM(C342:C344)</f>
        <v>20244</v>
      </c>
      <c r="D345" s="39"/>
    </row>
    <row r="346" spans="1:4" ht="16.2" thickBot="1" x14ac:dyDescent="0.35">
      <c r="A346" s="45"/>
      <c r="B346" s="22"/>
      <c r="C346" s="20"/>
      <c r="D346" s="39"/>
    </row>
    <row r="347" spans="1:4" ht="16.2" thickBot="1" x14ac:dyDescent="0.35">
      <c r="A347" s="45" t="s">
        <v>749</v>
      </c>
      <c r="B347" s="22" t="s">
        <v>753</v>
      </c>
      <c r="C347" s="21">
        <v>7124</v>
      </c>
      <c r="D347" s="39"/>
    </row>
    <row r="348" spans="1:4" ht="16.2" thickBot="1" x14ac:dyDescent="0.35">
      <c r="A348" s="45"/>
      <c r="B348" s="22" t="s">
        <v>754</v>
      </c>
      <c r="C348" s="21">
        <v>7629</v>
      </c>
      <c r="D348" s="39" t="s">
        <v>750</v>
      </c>
    </row>
    <row r="349" spans="1:4" ht="16.2" thickBot="1" x14ac:dyDescent="0.35">
      <c r="A349" s="45"/>
      <c r="B349" s="22" t="s">
        <v>755</v>
      </c>
      <c r="C349" s="21">
        <v>642</v>
      </c>
      <c r="D349" s="39"/>
    </row>
    <row r="350" spans="1:4" ht="16.2" thickBot="1" x14ac:dyDescent="0.35">
      <c r="A350" s="45"/>
      <c r="B350" s="22" t="s">
        <v>756</v>
      </c>
      <c r="C350" s="21">
        <v>121</v>
      </c>
      <c r="D350" s="39"/>
    </row>
    <row r="351" spans="1:4" ht="16.2" thickBot="1" x14ac:dyDescent="0.35">
      <c r="A351" s="45"/>
      <c r="B351" s="22" t="s">
        <v>757</v>
      </c>
      <c r="C351" s="21">
        <v>4628</v>
      </c>
      <c r="D351" s="39"/>
    </row>
    <row r="352" spans="1:4" ht="16.2" thickBot="1" x14ac:dyDescent="0.35">
      <c r="A352" s="45"/>
      <c r="B352" s="22" t="s">
        <v>758</v>
      </c>
      <c r="C352" s="21">
        <v>1827</v>
      </c>
      <c r="D352" s="39"/>
    </row>
    <row r="353" spans="1:4" ht="16.2" thickBot="1" x14ac:dyDescent="0.35">
      <c r="A353" s="45"/>
      <c r="B353" s="22" t="s">
        <v>759</v>
      </c>
      <c r="C353" s="21">
        <v>2387</v>
      </c>
      <c r="D353" s="39"/>
    </row>
    <row r="354" spans="1:4" ht="16.2" thickBot="1" x14ac:dyDescent="0.35">
      <c r="A354" s="45"/>
      <c r="B354" s="22" t="s">
        <v>760</v>
      </c>
      <c r="C354" s="21">
        <v>189</v>
      </c>
      <c r="D354" s="39"/>
    </row>
    <row r="355" spans="1:4" ht="16.2" thickBot="1" x14ac:dyDescent="0.35">
      <c r="A355" s="45"/>
      <c r="B355" s="22" t="s">
        <v>761</v>
      </c>
      <c r="C355" s="21">
        <v>19690</v>
      </c>
      <c r="D355" s="39"/>
    </row>
    <row r="356" spans="1:4" ht="16.2" thickBot="1" x14ac:dyDescent="0.35">
      <c r="A356" s="45"/>
      <c r="B356" s="22" t="s">
        <v>762</v>
      </c>
      <c r="C356" s="21">
        <v>13413</v>
      </c>
      <c r="D356" s="39"/>
    </row>
    <row r="357" spans="1:4" ht="16.2" thickBot="1" x14ac:dyDescent="0.35">
      <c r="A357" s="45"/>
      <c r="B357" s="22" t="s">
        <v>763</v>
      </c>
      <c r="C357" s="21">
        <v>488</v>
      </c>
      <c r="D357" s="39"/>
    </row>
    <row r="358" spans="1:4" ht="16.2" thickBot="1" x14ac:dyDescent="0.35">
      <c r="A358" s="45"/>
      <c r="B358" s="22" t="s">
        <v>764</v>
      </c>
      <c r="C358" s="21">
        <v>2045</v>
      </c>
      <c r="D358" s="39"/>
    </row>
    <row r="359" spans="1:4" ht="16.2" thickBot="1" x14ac:dyDescent="0.35">
      <c r="A359" s="45"/>
      <c r="B359" s="22" t="s">
        <v>765</v>
      </c>
      <c r="C359" s="21">
        <v>1200</v>
      </c>
      <c r="D359" s="39"/>
    </row>
    <row r="360" spans="1:4" ht="16.2" thickBot="1" x14ac:dyDescent="0.35">
      <c r="A360" s="45"/>
      <c r="B360" s="22" t="s">
        <v>766</v>
      </c>
      <c r="C360" s="21">
        <v>627</v>
      </c>
      <c r="D360" s="39"/>
    </row>
    <row r="361" spans="1:4" ht="16.2" thickBot="1" x14ac:dyDescent="0.35">
      <c r="A361" s="45"/>
      <c r="B361" s="22" t="s">
        <v>767</v>
      </c>
      <c r="C361" s="21">
        <v>13601</v>
      </c>
      <c r="D361" s="39"/>
    </row>
    <row r="362" spans="1:4" ht="16.2" thickBot="1" x14ac:dyDescent="0.35">
      <c r="A362" s="45"/>
      <c r="B362" s="22" t="s">
        <v>768</v>
      </c>
      <c r="C362" s="21">
        <v>1644</v>
      </c>
      <c r="D362" s="39"/>
    </row>
    <row r="363" spans="1:4" ht="16.2" thickBot="1" x14ac:dyDescent="0.35">
      <c r="A363" s="45"/>
      <c r="B363" s="22" t="s">
        <v>769</v>
      </c>
      <c r="C363" s="21">
        <v>2241</v>
      </c>
      <c r="D363" s="39"/>
    </row>
    <row r="364" spans="1:4" ht="16.2" thickBot="1" x14ac:dyDescent="0.35">
      <c r="A364" s="45"/>
      <c r="B364" s="22" t="s">
        <v>231</v>
      </c>
      <c r="C364" s="21">
        <v>714</v>
      </c>
      <c r="D364" s="39"/>
    </row>
    <row r="365" spans="1:4" ht="16.2" thickBot="1" x14ac:dyDescent="0.35">
      <c r="A365" s="45"/>
      <c r="B365" s="22" t="s">
        <v>770</v>
      </c>
      <c r="C365" s="21">
        <v>7711</v>
      </c>
      <c r="D365" s="39"/>
    </row>
    <row r="366" spans="1:4" ht="16.2" thickBot="1" x14ac:dyDescent="0.35">
      <c r="A366" s="45"/>
      <c r="B366" s="22" t="s">
        <v>228</v>
      </c>
      <c r="C366" s="21">
        <v>338</v>
      </c>
      <c r="D366" s="39"/>
    </row>
    <row r="367" spans="1:4" ht="16.2" thickBot="1" x14ac:dyDescent="0.35">
      <c r="A367" s="45"/>
      <c r="B367" s="22" t="s">
        <v>771</v>
      </c>
      <c r="C367" s="21">
        <v>8796</v>
      </c>
      <c r="D367" s="39"/>
    </row>
    <row r="368" spans="1:4" ht="16.2" thickBot="1" x14ac:dyDescent="0.35">
      <c r="A368" s="45"/>
      <c r="B368" s="22"/>
      <c r="C368" s="20">
        <f>SUM(C347:C367)</f>
        <v>97055</v>
      </c>
      <c r="D368" s="39"/>
    </row>
    <row r="369" spans="1:4" ht="16.2" thickBot="1" x14ac:dyDescent="0.35">
      <c r="A369" s="45"/>
      <c r="B369" s="22"/>
      <c r="C369" s="20"/>
      <c r="D369" s="39"/>
    </row>
    <row r="370" spans="1:4" ht="16.2" thickBot="1" x14ac:dyDescent="0.35">
      <c r="A370" s="45" t="s">
        <v>772</v>
      </c>
      <c r="B370" s="22" t="s">
        <v>773</v>
      </c>
      <c r="C370" s="21">
        <v>108</v>
      </c>
      <c r="D370" s="39"/>
    </row>
    <row r="371" spans="1:4" ht="16.2" thickBot="1" x14ac:dyDescent="0.35">
      <c r="A371" s="45"/>
      <c r="B371" s="22" t="s">
        <v>774</v>
      </c>
      <c r="C371" s="21">
        <v>67761</v>
      </c>
      <c r="D371" s="39" t="s">
        <v>751</v>
      </c>
    </row>
    <row r="372" spans="1:4" ht="16.2" thickBot="1" x14ac:dyDescent="0.35">
      <c r="A372" s="45"/>
      <c r="B372" s="22" t="s">
        <v>775</v>
      </c>
      <c r="C372" s="21">
        <v>15972</v>
      </c>
      <c r="D372" s="39"/>
    </row>
    <row r="373" spans="1:4" ht="16.2" thickBot="1" x14ac:dyDescent="0.35">
      <c r="A373" s="45"/>
      <c r="B373" s="22" t="s">
        <v>752</v>
      </c>
      <c r="C373" s="21">
        <v>42263</v>
      </c>
      <c r="D373" s="39"/>
    </row>
    <row r="374" spans="1:4" ht="16.2" thickBot="1" x14ac:dyDescent="0.35">
      <c r="A374" s="45"/>
      <c r="B374" s="22" t="s">
        <v>776</v>
      </c>
      <c r="C374" s="21">
        <v>6649</v>
      </c>
      <c r="D374" s="39"/>
    </row>
    <row r="375" spans="1:4" ht="16.2" thickBot="1" x14ac:dyDescent="0.35">
      <c r="A375" s="45"/>
      <c r="B375" s="22" t="s">
        <v>777</v>
      </c>
      <c r="C375" s="21">
        <v>19674</v>
      </c>
      <c r="D375" s="39"/>
    </row>
    <row r="376" spans="1:4" ht="16.2" thickBot="1" x14ac:dyDescent="0.35">
      <c r="A376" s="45"/>
      <c r="B376" s="22" t="s">
        <v>778</v>
      </c>
      <c r="C376" s="21">
        <v>2798</v>
      </c>
      <c r="D376" s="39"/>
    </row>
    <row r="377" spans="1:4" ht="16.2" thickBot="1" x14ac:dyDescent="0.35">
      <c r="A377" s="45"/>
      <c r="B377" s="22"/>
      <c r="C377" s="20">
        <f>SUM(C370:C376)</f>
        <v>155225</v>
      </c>
      <c r="D377" s="39"/>
    </row>
    <row r="378" spans="1:4" ht="16.2" thickBot="1" x14ac:dyDescent="0.35">
      <c r="A378" s="83"/>
      <c r="B378" s="22"/>
      <c r="C378" s="20"/>
      <c r="D378" s="84"/>
    </row>
    <row r="379" spans="1:4" ht="16.2" thickBot="1" x14ac:dyDescent="0.35">
      <c r="A379" s="83" t="s">
        <v>800</v>
      </c>
      <c r="B379" s="22" t="s">
        <v>801</v>
      </c>
      <c r="C379" s="21">
        <v>5663</v>
      </c>
      <c r="D379" s="84" t="s">
        <v>799</v>
      </c>
    </row>
    <row r="380" spans="1:4" ht="16.2" thickBot="1" x14ac:dyDescent="0.35">
      <c r="A380" s="85"/>
      <c r="B380" s="22" t="s">
        <v>802</v>
      </c>
      <c r="C380" s="21">
        <v>17997</v>
      </c>
      <c r="D380" s="84"/>
    </row>
    <row r="381" spans="1:4" ht="16.2" thickBot="1" x14ac:dyDescent="0.35">
      <c r="A381" s="85"/>
      <c r="B381" s="22"/>
      <c r="C381" s="86">
        <f>SUM(379:380)</f>
        <v>23660</v>
      </c>
      <c r="D381" s="84"/>
    </row>
    <row r="382" spans="1:4" ht="16.2" thickBot="1" x14ac:dyDescent="0.35">
      <c r="A382" s="83"/>
      <c r="B382" s="22"/>
      <c r="C382" s="20"/>
      <c r="D382" s="84"/>
    </row>
    <row r="383" spans="1:4" ht="16.2" thickBot="1" x14ac:dyDescent="0.35">
      <c r="A383" s="9" t="s">
        <v>304</v>
      </c>
      <c r="B383" s="9"/>
      <c r="C383" s="87">
        <f>SUM(C345,C340,C337,C324,C319,C313,C307,C301,C295,C289,C284,C279,C272,C264,C256,C250,C244,C234,C228,C224,C217,C210,C204,C195,C187,C368,C377,C381)</f>
        <v>870562</v>
      </c>
      <c r="D383" s="88"/>
    </row>
    <row r="384" spans="1:4" ht="16.2" thickBot="1" x14ac:dyDescent="0.35">
      <c r="A384" s="29"/>
      <c r="B384" s="17"/>
      <c r="C384" s="26"/>
      <c r="D384" s="43"/>
    </row>
    <row r="385" spans="1:4" ht="16.2" thickBot="1" x14ac:dyDescent="0.35">
      <c r="A385" s="29"/>
      <c r="B385" s="17"/>
      <c r="C385" s="26"/>
      <c r="D385" s="37"/>
    </row>
    <row r="386" spans="1:4" ht="16.2" thickBot="1" x14ac:dyDescent="0.35">
      <c r="A386" s="62" t="s">
        <v>305</v>
      </c>
      <c r="B386" s="56"/>
      <c r="C386" s="67"/>
      <c r="D386" s="64"/>
    </row>
    <row r="387" spans="1:4" ht="16.2" thickBot="1" x14ac:dyDescent="0.35">
      <c r="A387" s="29" t="s">
        <v>306</v>
      </c>
      <c r="B387" s="17" t="s">
        <v>307</v>
      </c>
      <c r="C387" s="16">
        <v>112383</v>
      </c>
      <c r="D387" s="37" t="s">
        <v>308</v>
      </c>
    </row>
    <row r="388" spans="1:4" ht="16.2" thickBot="1" x14ac:dyDescent="0.35">
      <c r="A388" s="29"/>
      <c r="B388" s="17" t="s">
        <v>309</v>
      </c>
      <c r="C388" s="16">
        <v>99</v>
      </c>
      <c r="D388" s="37"/>
    </row>
    <row r="389" spans="1:4" ht="16.2" thickBot="1" x14ac:dyDescent="0.35">
      <c r="A389" s="29"/>
      <c r="B389" s="17" t="s">
        <v>310</v>
      </c>
      <c r="C389" s="16">
        <v>3004</v>
      </c>
      <c r="D389" s="37"/>
    </row>
    <row r="390" spans="1:4" ht="16.2" thickBot="1" x14ac:dyDescent="0.35">
      <c r="A390" s="29"/>
      <c r="B390" s="17" t="s">
        <v>311</v>
      </c>
      <c r="C390" s="16">
        <v>2189</v>
      </c>
      <c r="D390" s="37"/>
    </row>
    <row r="391" spans="1:4" ht="16.2" thickBot="1" x14ac:dyDescent="0.35">
      <c r="A391" s="29"/>
      <c r="B391" s="22" t="s">
        <v>28</v>
      </c>
      <c r="C391" s="18">
        <v>913</v>
      </c>
      <c r="D391" s="39"/>
    </row>
    <row r="392" spans="1:4" ht="16.2" thickBot="1" x14ac:dyDescent="0.35">
      <c r="A392" s="29"/>
      <c r="B392" s="22" t="s">
        <v>39</v>
      </c>
      <c r="C392" s="18">
        <v>28</v>
      </c>
      <c r="D392" s="39"/>
    </row>
    <row r="393" spans="1:4" ht="16.2" thickBot="1" x14ac:dyDescent="0.35">
      <c r="A393" s="29"/>
      <c r="B393" s="22" t="s">
        <v>312</v>
      </c>
      <c r="C393" s="18">
        <v>384</v>
      </c>
      <c r="D393" s="39"/>
    </row>
    <row r="394" spans="1:4" ht="16.2" thickBot="1" x14ac:dyDescent="0.35">
      <c r="A394" s="29"/>
      <c r="B394" s="22" t="s">
        <v>32</v>
      </c>
      <c r="C394" s="18">
        <v>63</v>
      </c>
      <c r="D394" s="39"/>
    </row>
    <row r="395" spans="1:4" ht="16.2" thickBot="1" x14ac:dyDescent="0.35">
      <c r="A395" s="29"/>
      <c r="B395" s="22"/>
      <c r="C395" s="19">
        <f>SUM(C387:C394)</f>
        <v>119063</v>
      </c>
      <c r="D395" s="39"/>
    </row>
    <row r="396" spans="1:4" ht="16.2" thickBot="1" x14ac:dyDescent="0.35">
      <c r="A396" s="29"/>
      <c r="B396" s="22"/>
      <c r="C396" s="20"/>
      <c r="D396" s="39"/>
    </row>
    <row r="397" spans="1:4" ht="16.2" thickBot="1" x14ac:dyDescent="0.35">
      <c r="A397" s="29" t="s">
        <v>313</v>
      </c>
      <c r="B397" s="22" t="s">
        <v>785</v>
      </c>
      <c r="C397" s="18">
        <v>1221</v>
      </c>
      <c r="D397" s="39" t="s">
        <v>314</v>
      </c>
    </row>
    <row r="398" spans="1:4" ht="16.2" thickBot="1" x14ac:dyDescent="0.35">
      <c r="A398" s="29"/>
      <c r="B398" s="22" t="s">
        <v>786</v>
      </c>
      <c r="C398" s="18">
        <v>5970</v>
      </c>
      <c r="D398" s="39"/>
    </row>
    <row r="399" spans="1:4" ht="16.2" thickBot="1" x14ac:dyDescent="0.35">
      <c r="A399" s="29"/>
      <c r="B399" s="22" t="s">
        <v>315</v>
      </c>
      <c r="C399" s="18">
        <v>1266</v>
      </c>
      <c r="D399" s="39"/>
    </row>
    <row r="400" spans="1:4" ht="16.2" thickBot="1" x14ac:dyDescent="0.35">
      <c r="A400" s="29"/>
      <c r="B400" s="22" t="s">
        <v>784</v>
      </c>
      <c r="C400" s="18">
        <v>216</v>
      </c>
      <c r="D400" s="39"/>
    </row>
    <row r="401" spans="1:4" ht="16.2" thickBot="1" x14ac:dyDescent="0.35">
      <c r="A401" s="29"/>
      <c r="B401" s="22" t="s">
        <v>316</v>
      </c>
      <c r="C401" s="18">
        <v>1263</v>
      </c>
      <c r="D401" s="39"/>
    </row>
    <row r="402" spans="1:4" ht="16.2" thickBot="1" x14ac:dyDescent="0.35">
      <c r="A402" s="29"/>
      <c r="B402" s="22"/>
      <c r="C402" s="19">
        <f>SUM(C397:C401)</f>
        <v>9936</v>
      </c>
      <c r="D402" s="39"/>
    </row>
    <row r="403" spans="1:4" ht="16.2" thickBot="1" x14ac:dyDescent="0.35">
      <c r="A403" s="29"/>
      <c r="B403" s="22"/>
      <c r="C403" s="19"/>
      <c r="D403" s="39"/>
    </row>
    <row r="404" spans="1:4" ht="16.2" thickBot="1" x14ac:dyDescent="0.35">
      <c r="A404" s="29" t="s">
        <v>317</v>
      </c>
      <c r="B404" s="22" t="s">
        <v>318</v>
      </c>
      <c r="C404" s="18">
        <v>79829</v>
      </c>
      <c r="D404" s="39" t="s">
        <v>319</v>
      </c>
    </row>
    <row r="405" spans="1:4" ht="16.2" thickBot="1" x14ac:dyDescent="0.35">
      <c r="A405" s="29"/>
      <c r="B405" s="22" t="s">
        <v>320</v>
      </c>
      <c r="C405" s="18">
        <v>798</v>
      </c>
      <c r="D405" s="39"/>
    </row>
    <row r="406" spans="1:4" ht="16.2" thickBot="1" x14ac:dyDescent="0.35">
      <c r="A406" s="29"/>
      <c r="B406" s="22" t="s">
        <v>321</v>
      </c>
      <c r="C406" s="18">
        <v>850</v>
      </c>
      <c r="D406" s="39"/>
    </row>
    <row r="407" spans="1:4" ht="16.2" thickBot="1" x14ac:dyDescent="0.35">
      <c r="A407" s="29"/>
      <c r="B407" s="22" t="s">
        <v>322</v>
      </c>
      <c r="C407" s="18">
        <v>17</v>
      </c>
      <c r="D407" s="39"/>
    </row>
    <row r="408" spans="1:4" ht="16.2" thickBot="1" x14ac:dyDescent="0.35">
      <c r="A408" s="29"/>
      <c r="B408" s="22"/>
      <c r="C408" s="19">
        <f>SUM(C404:C407)</f>
        <v>81494</v>
      </c>
      <c r="D408" s="39"/>
    </row>
    <row r="409" spans="1:4" ht="16.2" thickBot="1" x14ac:dyDescent="0.35">
      <c r="A409" s="29"/>
      <c r="B409" s="22"/>
      <c r="C409" s="20"/>
      <c r="D409" s="39"/>
    </row>
    <row r="410" spans="1:4" ht="16.2" thickBot="1" x14ac:dyDescent="0.35">
      <c r="A410" s="29" t="s">
        <v>323</v>
      </c>
      <c r="B410" s="22" t="s">
        <v>324</v>
      </c>
      <c r="C410" s="18">
        <v>4935</v>
      </c>
      <c r="D410" s="39" t="s">
        <v>325</v>
      </c>
    </row>
    <row r="411" spans="1:4" ht="16.2" thickBot="1" x14ac:dyDescent="0.35">
      <c r="A411" s="29"/>
      <c r="B411" s="22" t="s">
        <v>326</v>
      </c>
      <c r="C411" s="18">
        <v>1087</v>
      </c>
      <c r="D411" s="39"/>
    </row>
    <row r="412" spans="1:4" ht="16.2" thickBot="1" x14ac:dyDescent="0.35">
      <c r="A412" s="29"/>
      <c r="B412" s="22" t="s">
        <v>787</v>
      </c>
      <c r="C412" s="18">
        <v>48</v>
      </c>
      <c r="D412" s="39"/>
    </row>
    <row r="413" spans="1:4" ht="16.2" thickBot="1" x14ac:dyDescent="0.35">
      <c r="A413" s="29"/>
      <c r="B413" s="22" t="s">
        <v>327</v>
      </c>
      <c r="C413" s="18">
        <v>26</v>
      </c>
      <c r="D413" s="39"/>
    </row>
    <row r="414" spans="1:4" ht="16.2" thickBot="1" x14ac:dyDescent="0.35">
      <c r="A414" s="29"/>
      <c r="B414" s="22" t="s">
        <v>328</v>
      </c>
      <c r="C414" s="18">
        <v>480</v>
      </c>
      <c r="D414" s="39"/>
    </row>
    <row r="415" spans="1:4" ht="16.2" thickBot="1" x14ac:dyDescent="0.35">
      <c r="A415" s="29"/>
      <c r="B415" s="22" t="s">
        <v>311</v>
      </c>
      <c r="C415" s="18">
        <v>246</v>
      </c>
      <c r="D415" s="39"/>
    </row>
    <row r="416" spans="1:4" ht="16.2" thickBot="1" x14ac:dyDescent="0.35">
      <c r="A416" s="29"/>
      <c r="B416" s="22"/>
      <c r="C416" s="19">
        <f>SUM(C410:C415)</f>
        <v>6822</v>
      </c>
      <c r="D416" s="39"/>
    </row>
    <row r="417" spans="1:4" ht="16.2" thickBot="1" x14ac:dyDescent="0.35">
      <c r="A417" s="29"/>
      <c r="B417" s="22"/>
      <c r="C417" s="20"/>
      <c r="D417" s="39"/>
    </row>
    <row r="418" spans="1:4" ht="16.2" thickBot="1" x14ac:dyDescent="0.35">
      <c r="A418" s="29" t="s">
        <v>329</v>
      </c>
      <c r="B418" s="22" t="s">
        <v>321</v>
      </c>
      <c r="C418" s="18">
        <v>479</v>
      </c>
      <c r="D418" s="39" t="s">
        <v>330</v>
      </c>
    </row>
    <row r="419" spans="1:4" ht="16.2" thickBot="1" x14ac:dyDescent="0.35">
      <c r="A419" s="29"/>
      <c r="B419" s="22" t="s">
        <v>331</v>
      </c>
      <c r="C419" s="18">
        <v>3201</v>
      </c>
      <c r="D419" s="39"/>
    </row>
    <row r="420" spans="1:4" ht="16.2" thickBot="1" x14ac:dyDescent="0.35">
      <c r="A420" s="29"/>
      <c r="B420" s="22" t="s">
        <v>332</v>
      </c>
      <c r="C420" s="18">
        <v>88</v>
      </c>
      <c r="D420" s="39"/>
    </row>
    <row r="421" spans="1:4" ht="16.2" thickBot="1" x14ac:dyDescent="0.35">
      <c r="A421" s="29"/>
      <c r="B421" s="22" t="s">
        <v>783</v>
      </c>
      <c r="C421" s="18">
        <v>207</v>
      </c>
      <c r="D421" s="39"/>
    </row>
    <row r="422" spans="1:4" ht="16.2" thickBot="1" x14ac:dyDescent="0.35">
      <c r="A422" s="29"/>
      <c r="B422" s="22" t="s">
        <v>333</v>
      </c>
      <c r="C422" s="18">
        <v>2</v>
      </c>
      <c r="D422" s="39"/>
    </row>
    <row r="423" spans="1:4" ht="16.2" thickBot="1" x14ac:dyDescent="0.35">
      <c r="A423" s="29"/>
      <c r="B423" s="22"/>
      <c r="C423" s="19">
        <f>SUM(C418:C422)</f>
        <v>3977</v>
      </c>
      <c r="D423" s="39"/>
    </row>
    <row r="424" spans="1:4" ht="16.2" thickBot="1" x14ac:dyDescent="0.35">
      <c r="A424" s="29"/>
      <c r="B424" s="22"/>
      <c r="C424" s="27"/>
      <c r="D424" s="39"/>
    </row>
    <row r="425" spans="1:4" ht="16.2" thickBot="1" x14ac:dyDescent="0.35">
      <c r="A425" s="29" t="s">
        <v>334</v>
      </c>
      <c r="B425" s="22" t="s">
        <v>335</v>
      </c>
      <c r="C425" s="18">
        <v>2388</v>
      </c>
      <c r="D425" s="39" t="s">
        <v>336</v>
      </c>
    </row>
    <row r="426" spans="1:4" ht="16.2" thickBot="1" x14ac:dyDescent="0.35">
      <c r="A426" s="29"/>
      <c r="B426" s="22" t="s">
        <v>337</v>
      </c>
      <c r="C426" s="18">
        <v>5</v>
      </c>
      <c r="D426" s="39"/>
    </row>
    <row r="427" spans="1:4" ht="16.2" thickBot="1" x14ac:dyDescent="0.35">
      <c r="A427" s="29"/>
      <c r="B427" s="41"/>
      <c r="C427" s="19">
        <f>SUM(C425:C426)</f>
        <v>2393</v>
      </c>
      <c r="D427" s="39"/>
    </row>
    <row r="428" spans="1:4" ht="16.2" thickBot="1" x14ac:dyDescent="0.35">
      <c r="A428" s="29"/>
      <c r="B428" s="41"/>
      <c r="C428" s="20"/>
      <c r="D428" s="39"/>
    </row>
    <row r="429" spans="1:4" ht="16.2" thickBot="1" x14ac:dyDescent="0.35">
      <c r="A429" s="29" t="s">
        <v>338</v>
      </c>
      <c r="B429" s="22" t="s">
        <v>339</v>
      </c>
      <c r="C429" s="18">
        <v>13105</v>
      </c>
      <c r="D429" s="39" t="s">
        <v>340</v>
      </c>
    </row>
    <row r="430" spans="1:4" ht="16.2" thickBot="1" x14ac:dyDescent="0.35">
      <c r="A430" s="29"/>
      <c r="B430" s="22" t="s">
        <v>341</v>
      </c>
      <c r="C430" s="18">
        <v>368</v>
      </c>
      <c r="D430" s="39"/>
    </row>
    <row r="431" spans="1:4" ht="16.2" thickBot="1" x14ac:dyDescent="0.35">
      <c r="A431" s="29"/>
      <c r="B431" s="22" t="s">
        <v>342</v>
      </c>
      <c r="C431" s="18">
        <v>506</v>
      </c>
      <c r="D431" s="39"/>
    </row>
    <row r="432" spans="1:4" ht="16.2" thickBot="1" x14ac:dyDescent="0.35">
      <c r="A432" s="29"/>
      <c r="B432" s="22"/>
      <c r="C432" s="19">
        <f>SUM(C429:C431)</f>
        <v>13979</v>
      </c>
      <c r="D432" s="39"/>
    </row>
    <row r="433" spans="1:4" ht="16.2" thickBot="1" x14ac:dyDescent="0.35">
      <c r="A433" s="29"/>
      <c r="B433" s="41"/>
      <c r="C433" s="20"/>
      <c r="D433" s="39"/>
    </row>
    <row r="434" spans="1:4" ht="16.2" thickBot="1" x14ac:dyDescent="0.35">
      <c r="A434" s="29" t="s">
        <v>343</v>
      </c>
      <c r="B434" s="22" t="s">
        <v>344</v>
      </c>
      <c r="C434" s="18">
        <v>44121</v>
      </c>
      <c r="D434" s="39" t="s">
        <v>345</v>
      </c>
    </row>
    <row r="435" spans="1:4" ht="16.2" thickBot="1" x14ac:dyDescent="0.35">
      <c r="A435" s="29"/>
      <c r="B435" s="22" t="s">
        <v>346</v>
      </c>
      <c r="C435" s="18">
        <v>2617</v>
      </c>
      <c r="D435" s="39"/>
    </row>
    <row r="436" spans="1:4" ht="16.2" thickBot="1" x14ac:dyDescent="0.35">
      <c r="A436" s="29"/>
      <c r="B436" s="22" t="s">
        <v>347</v>
      </c>
      <c r="C436" s="18">
        <v>162</v>
      </c>
      <c r="D436" s="39"/>
    </row>
    <row r="437" spans="1:4" ht="16.2" thickBot="1" x14ac:dyDescent="0.35">
      <c r="A437" s="29"/>
      <c r="B437" s="22" t="s">
        <v>348</v>
      </c>
      <c r="C437" s="18">
        <v>1013</v>
      </c>
      <c r="D437" s="39"/>
    </row>
    <row r="438" spans="1:4" ht="16.2" thickBot="1" x14ac:dyDescent="0.35">
      <c r="A438" s="29"/>
      <c r="B438" s="22"/>
      <c r="C438" s="19">
        <f>SUM(C434:C437)</f>
        <v>47913</v>
      </c>
      <c r="D438" s="39"/>
    </row>
    <row r="439" spans="1:4" ht="16.2" thickBot="1" x14ac:dyDescent="0.35">
      <c r="A439" s="29"/>
      <c r="B439" s="22"/>
      <c r="C439" s="20"/>
      <c r="D439" s="39"/>
    </row>
    <row r="440" spans="1:4" ht="16.2" thickBot="1" x14ac:dyDescent="0.35">
      <c r="A440" s="29" t="s">
        <v>349</v>
      </c>
      <c r="B440" s="22" t="s">
        <v>350</v>
      </c>
      <c r="C440" s="18">
        <v>21192</v>
      </c>
      <c r="D440" s="39" t="s">
        <v>351</v>
      </c>
    </row>
    <row r="441" spans="1:4" ht="16.2" thickBot="1" x14ac:dyDescent="0.35">
      <c r="A441" s="29"/>
      <c r="B441" s="22" t="s">
        <v>352</v>
      </c>
      <c r="C441" s="18">
        <v>2736</v>
      </c>
      <c r="D441" s="39"/>
    </row>
    <row r="442" spans="1:4" ht="16.2" thickBot="1" x14ac:dyDescent="0.35">
      <c r="A442" s="29"/>
      <c r="B442" s="22" t="s">
        <v>353</v>
      </c>
      <c r="C442" s="18">
        <v>1554</v>
      </c>
      <c r="D442" s="39"/>
    </row>
    <row r="443" spans="1:4" ht="16.2" thickBot="1" x14ac:dyDescent="0.35">
      <c r="A443" s="29"/>
      <c r="B443" s="22" t="s">
        <v>354</v>
      </c>
      <c r="C443" s="18">
        <v>262</v>
      </c>
      <c r="D443" s="39"/>
    </row>
    <row r="444" spans="1:4" ht="16.2" thickBot="1" x14ac:dyDescent="0.35">
      <c r="A444" s="29"/>
      <c r="B444" s="22" t="s">
        <v>781</v>
      </c>
      <c r="C444" s="18">
        <v>1835</v>
      </c>
      <c r="D444" s="39"/>
    </row>
    <row r="445" spans="1:4" ht="16.2" thickBot="1" x14ac:dyDescent="0.35">
      <c r="A445" s="29"/>
      <c r="B445" s="22" t="s">
        <v>355</v>
      </c>
      <c r="C445" s="18">
        <v>2151</v>
      </c>
      <c r="D445" s="39"/>
    </row>
    <row r="446" spans="1:4" ht="16.2" thickBot="1" x14ac:dyDescent="0.35">
      <c r="A446" s="29"/>
      <c r="B446" s="22"/>
      <c r="C446" s="19">
        <f>SUM(C440:C445)</f>
        <v>29730</v>
      </c>
      <c r="D446" s="39"/>
    </row>
    <row r="447" spans="1:4" ht="16.2" thickBot="1" x14ac:dyDescent="0.35">
      <c r="A447" s="29"/>
      <c r="B447" s="22"/>
      <c r="C447" s="20"/>
      <c r="D447" s="39"/>
    </row>
    <row r="448" spans="1:4" ht="31.8" thickBot="1" x14ac:dyDescent="0.35">
      <c r="A448" s="29" t="s">
        <v>356</v>
      </c>
      <c r="B448" s="22" t="s">
        <v>311</v>
      </c>
      <c r="C448" s="18">
        <v>99</v>
      </c>
      <c r="D448" s="39" t="s">
        <v>357</v>
      </c>
    </row>
    <row r="449" spans="1:4" ht="16.2" thickBot="1" x14ac:dyDescent="0.35">
      <c r="A449" s="29"/>
      <c r="B449" s="22" t="s">
        <v>326</v>
      </c>
      <c r="C449" s="18">
        <v>7</v>
      </c>
      <c r="D449" s="39"/>
    </row>
    <row r="450" spans="1:4" ht="16.2" thickBot="1" x14ac:dyDescent="0.35">
      <c r="A450" s="29"/>
      <c r="B450" s="22" t="s">
        <v>782</v>
      </c>
      <c r="C450" s="18">
        <v>3293</v>
      </c>
      <c r="D450" s="39"/>
    </row>
    <row r="451" spans="1:4" ht="16.2" thickBot="1" x14ac:dyDescent="0.35">
      <c r="A451" s="29"/>
      <c r="B451" s="22"/>
      <c r="C451" s="19">
        <f>SUM(C448:C450)</f>
        <v>3399</v>
      </c>
      <c r="D451" s="39"/>
    </row>
    <row r="452" spans="1:4" ht="16.2" thickBot="1" x14ac:dyDescent="0.35">
      <c r="A452" s="29"/>
      <c r="B452" s="22"/>
      <c r="C452" s="27"/>
      <c r="D452" s="39"/>
    </row>
    <row r="453" spans="1:4" ht="16.2" thickBot="1" x14ac:dyDescent="0.35">
      <c r="A453" s="29" t="s">
        <v>358</v>
      </c>
      <c r="B453" s="22" t="s">
        <v>359</v>
      </c>
      <c r="C453" s="18">
        <v>4516</v>
      </c>
      <c r="D453" s="39" t="s">
        <v>360</v>
      </c>
    </row>
    <row r="454" spans="1:4" ht="16.2" thickBot="1" x14ac:dyDescent="0.35">
      <c r="A454" s="29"/>
      <c r="B454" s="22" t="s">
        <v>347</v>
      </c>
      <c r="C454" s="18">
        <v>466</v>
      </c>
      <c r="D454" s="39"/>
    </row>
    <row r="455" spans="1:4" ht="16.2" thickBot="1" x14ac:dyDescent="0.35">
      <c r="A455" s="29"/>
      <c r="B455" s="22"/>
      <c r="C455" s="19">
        <f>SUM(C453:C454)</f>
        <v>4982</v>
      </c>
      <c r="D455" s="39"/>
    </row>
    <row r="456" spans="1:4" ht="16.2" thickBot="1" x14ac:dyDescent="0.35">
      <c r="A456" s="29"/>
      <c r="B456" s="22"/>
      <c r="C456" s="21"/>
      <c r="D456" s="39"/>
    </row>
    <row r="457" spans="1:4" ht="16.2" thickBot="1" x14ac:dyDescent="0.35">
      <c r="A457" s="29" t="s">
        <v>361</v>
      </c>
      <c r="B457" s="22" t="s">
        <v>362</v>
      </c>
      <c r="C457" s="18">
        <v>48858</v>
      </c>
      <c r="D457" s="39" t="s">
        <v>363</v>
      </c>
    </row>
    <row r="458" spans="1:4" ht="16.2" thickBot="1" x14ac:dyDescent="0.35">
      <c r="A458" s="29"/>
      <c r="B458" s="22" t="s">
        <v>364</v>
      </c>
      <c r="C458" s="18">
        <v>136</v>
      </c>
      <c r="D458" s="39"/>
    </row>
    <row r="459" spans="1:4" ht="16.2" thickBot="1" x14ac:dyDescent="0.35">
      <c r="A459" s="29"/>
      <c r="B459" s="22" t="s">
        <v>365</v>
      </c>
      <c r="C459" s="18">
        <v>364</v>
      </c>
      <c r="D459" s="39"/>
    </row>
    <row r="460" spans="1:4" ht="16.2" thickBot="1" x14ac:dyDescent="0.35">
      <c r="A460" s="29"/>
      <c r="B460" s="22" t="s">
        <v>366</v>
      </c>
      <c r="C460" s="18">
        <v>1500</v>
      </c>
      <c r="D460" s="39"/>
    </row>
    <row r="461" spans="1:4" ht="16.2" thickBot="1" x14ac:dyDescent="0.35">
      <c r="A461" s="29"/>
      <c r="B461" s="22"/>
      <c r="C461" s="19">
        <f>SUM(C457:C460)</f>
        <v>50858</v>
      </c>
      <c r="D461" s="39"/>
    </row>
    <row r="462" spans="1:4" ht="16.2" thickBot="1" x14ac:dyDescent="0.35">
      <c r="A462" s="29"/>
      <c r="B462" s="22"/>
      <c r="C462" s="20"/>
      <c r="D462" s="39"/>
    </row>
    <row r="463" spans="1:4" ht="16.2" thickBot="1" x14ac:dyDescent="0.35">
      <c r="A463" s="29" t="s">
        <v>367</v>
      </c>
      <c r="B463" s="22" t="s">
        <v>368</v>
      </c>
      <c r="C463" s="18">
        <v>1186</v>
      </c>
      <c r="D463" s="39" t="s">
        <v>369</v>
      </c>
    </row>
    <row r="464" spans="1:4" ht="16.2" thickBot="1" x14ac:dyDescent="0.35">
      <c r="A464" s="29"/>
      <c r="B464" s="22" t="s">
        <v>370</v>
      </c>
      <c r="C464" s="18">
        <v>112</v>
      </c>
      <c r="D464" s="39"/>
    </row>
    <row r="465" spans="1:4" ht="16.2" thickBot="1" x14ac:dyDescent="0.35">
      <c r="A465" s="29"/>
      <c r="B465" s="22" t="s">
        <v>371</v>
      </c>
      <c r="C465" s="18">
        <v>145</v>
      </c>
      <c r="D465" s="39"/>
    </row>
    <row r="466" spans="1:4" ht="16.2" thickBot="1" x14ac:dyDescent="0.35">
      <c r="A466" s="29"/>
      <c r="B466" s="22"/>
      <c r="C466" s="19">
        <f>SUM(C463:C465)</f>
        <v>1443</v>
      </c>
      <c r="D466" s="39"/>
    </row>
    <row r="467" spans="1:4" ht="16.2" thickBot="1" x14ac:dyDescent="0.35">
      <c r="A467" s="29"/>
      <c r="B467" s="22"/>
      <c r="C467" s="27"/>
      <c r="D467" s="39"/>
    </row>
    <row r="468" spans="1:4" ht="16.2" thickBot="1" x14ac:dyDescent="0.35">
      <c r="A468" s="29" t="s">
        <v>372</v>
      </c>
      <c r="B468" s="22" t="s">
        <v>373</v>
      </c>
      <c r="C468" s="18">
        <v>3744</v>
      </c>
      <c r="D468" s="39" t="s">
        <v>374</v>
      </c>
    </row>
    <row r="469" spans="1:4" ht="16.2" thickBot="1" x14ac:dyDescent="0.35">
      <c r="A469" s="29"/>
      <c r="B469" s="22" t="s">
        <v>375</v>
      </c>
      <c r="C469" s="18">
        <v>292</v>
      </c>
      <c r="D469" s="39"/>
    </row>
    <row r="470" spans="1:4" ht="16.2" thickBot="1" x14ac:dyDescent="0.35">
      <c r="A470" s="29"/>
      <c r="B470" s="22" t="s">
        <v>376</v>
      </c>
      <c r="C470" s="18">
        <v>25</v>
      </c>
      <c r="D470" s="39"/>
    </row>
    <row r="471" spans="1:4" ht="16.2" thickBot="1" x14ac:dyDescent="0.35">
      <c r="A471" s="29"/>
      <c r="B471" s="22"/>
      <c r="C471" s="19">
        <f>SUM(C468:C470)</f>
        <v>4061</v>
      </c>
      <c r="D471" s="39"/>
    </row>
    <row r="472" spans="1:4" ht="16.2" thickBot="1" x14ac:dyDescent="0.35">
      <c r="A472" s="29"/>
      <c r="B472" s="22"/>
      <c r="C472" s="19"/>
      <c r="D472" s="39"/>
    </row>
    <row r="473" spans="1:4" ht="16.2" thickBot="1" x14ac:dyDescent="0.35">
      <c r="A473" s="29" t="s">
        <v>835</v>
      </c>
      <c r="B473" s="22" t="s">
        <v>836</v>
      </c>
      <c r="C473" s="19">
        <v>146380</v>
      </c>
      <c r="D473" s="39" t="s">
        <v>837</v>
      </c>
    </row>
    <row r="474" spans="1:4" ht="16.2" thickBot="1" x14ac:dyDescent="0.35">
      <c r="A474" s="29"/>
      <c r="B474" s="22"/>
      <c r="C474" s="19"/>
      <c r="D474" s="39"/>
    </row>
    <row r="475" spans="1:4" ht="16.2" thickBot="1" x14ac:dyDescent="0.35">
      <c r="A475" s="29" t="s">
        <v>838</v>
      </c>
      <c r="B475" s="22" t="s">
        <v>836</v>
      </c>
      <c r="C475" s="19">
        <v>13989</v>
      </c>
      <c r="D475" s="39" t="s">
        <v>839</v>
      </c>
    </row>
    <row r="476" spans="1:4" ht="16.2" thickBot="1" x14ac:dyDescent="0.35">
      <c r="A476" s="29"/>
      <c r="B476" s="22"/>
      <c r="C476" s="19"/>
      <c r="D476" s="39"/>
    </row>
    <row r="477" spans="1:4" ht="16.2" thickBot="1" x14ac:dyDescent="0.35">
      <c r="A477" s="29" t="s">
        <v>840</v>
      </c>
      <c r="B477" s="22" t="s">
        <v>836</v>
      </c>
      <c r="C477" s="23">
        <v>239358</v>
      </c>
      <c r="D477" s="39" t="s">
        <v>841</v>
      </c>
    </row>
    <row r="478" spans="1:4" ht="16.2" thickBot="1" x14ac:dyDescent="0.35">
      <c r="A478" s="29"/>
      <c r="B478" s="22" t="s">
        <v>842</v>
      </c>
      <c r="C478" s="23">
        <v>135</v>
      </c>
      <c r="D478" s="39"/>
    </row>
    <row r="479" spans="1:4" ht="16.2" thickBot="1" x14ac:dyDescent="0.35">
      <c r="A479" s="29"/>
      <c r="B479" s="22" t="s">
        <v>843</v>
      </c>
      <c r="C479" s="23">
        <v>411</v>
      </c>
      <c r="D479" s="39"/>
    </row>
    <row r="480" spans="1:4" ht="16.2" thickBot="1" x14ac:dyDescent="0.35">
      <c r="A480" s="23"/>
      <c r="B480" s="22" t="s">
        <v>844</v>
      </c>
      <c r="C480" s="23">
        <v>2772</v>
      </c>
      <c r="D480" s="39"/>
    </row>
    <row r="481" spans="1:4" ht="16.2" thickBot="1" x14ac:dyDescent="0.35">
      <c r="A481" s="29"/>
      <c r="B481" s="22"/>
      <c r="C481" s="19">
        <f>SUM(C477:C480)</f>
        <v>242676</v>
      </c>
      <c r="D481" s="39"/>
    </row>
    <row r="482" spans="1:4" ht="16.2" thickBot="1" x14ac:dyDescent="0.35">
      <c r="A482" s="29"/>
      <c r="B482" s="22"/>
      <c r="C482" s="19"/>
      <c r="D482" s="39"/>
    </row>
    <row r="483" spans="1:4" ht="16.2" thickBot="1" x14ac:dyDescent="0.35">
      <c r="A483" s="8" t="s">
        <v>377</v>
      </c>
      <c r="B483" s="7"/>
      <c r="C483" s="71">
        <f>SUM(C471,C466,C461,C455,C451,C446,C438,C432,C427,C423,C416,C408,C402,C395,C473,C475,C481)</f>
        <v>783095</v>
      </c>
      <c r="D483" s="39"/>
    </row>
    <row r="484" spans="1:4" ht="16.2" thickBot="1" x14ac:dyDescent="0.35">
      <c r="A484" s="29"/>
      <c r="B484" s="17"/>
      <c r="C484" s="25"/>
      <c r="D484" s="39"/>
    </row>
    <row r="485" spans="1:4" ht="16.2" thickBot="1" x14ac:dyDescent="0.35">
      <c r="A485" s="29"/>
      <c r="B485" s="17"/>
      <c r="C485" s="25"/>
      <c r="D485" s="37"/>
    </row>
    <row r="486" spans="1:4" ht="16.2" thickBot="1" x14ac:dyDescent="0.35">
      <c r="A486" s="62" t="s">
        <v>378</v>
      </c>
      <c r="B486" s="56"/>
      <c r="C486" s="80"/>
      <c r="D486" s="64"/>
    </row>
    <row r="487" spans="1:4" ht="16.2" thickBot="1" x14ac:dyDescent="0.35">
      <c r="A487" s="29" t="s">
        <v>713</v>
      </c>
      <c r="B487" s="17" t="s">
        <v>379</v>
      </c>
      <c r="C487" s="16">
        <v>1120</v>
      </c>
      <c r="D487" s="37" t="s">
        <v>380</v>
      </c>
    </row>
    <row r="488" spans="1:4" ht="16.2" thickBot="1" x14ac:dyDescent="0.35">
      <c r="A488" s="29"/>
      <c r="B488" s="17" t="s">
        <v>381</v>
      </c>
      <c r="C488" s="16">
        <v>15999</v>
      </c>
      <c r="D488" s="37"/>
    </row>
    <row r="489" spans="1:4" ht="16.2" thickBot="1" x14ac:dyDescent="0.35">
      <c r="A489" s="29"/>
      <c r="B489" s="17" t="s">
        <v>382</v>
      </c>
      <c r="C489" s="16">
        <v>1620</v>
      </c>
      <c r="D489" s="37"/>
    </row>
    <row r="490" spans="1:4" ht="16.2" thickBot="1" x14ac:dyDescent="0.35">
      <c r="A490" s="29"/>
      <c r="B490" s="17" t="s">
        <v>383</v>
      </c>
      <c r="C490" s="16">
        <v>2115</v>
      </c>
      <c r="D490" s="37"/>
    </row>
    <row r="491" spans="1:4" ht="16.2" thickBot="1" x14ac:dyDescent="0.35">
      <c r="A491" s="29"/>
      <c r="B491" s="17" t="s">
        <v>384</v>
      </c>
      <c r="C491" s="16">
        <v>1445</v>
      </c>
      <c r="D491" s="37"/>
    </row>
    <row r="492" spans="1:4" ht="16.2" thickBot="1" x14ac:dyDescent="0.35">
      <c r="A492" s="29"/>
      <c r="B492" s="17" t="s">
        <v>385</v>
      </c>
      <c r="C492" s="16">
        <v>1323</v>
      </c>
      <c r="D492" s="37"/>
    </row>
    <row r="493" spans="1:4" ht="16.2" thickBot="1" x14ac:dyDescent="0.35">
      <c r="A493" s="29"/>
      <c r="B493" s="17" t="s">
        <v>386</v>
      </c>
      <c r="C493" s="16">
        <v>2646</v>
      </c>
      <c r="D493" s="37"/>
    </row>
    <row r="494" spans="1:4" ht="16.2" thickBot="1" x14ac:dyDescent="0.35">
      <c r="A494" s="29"/>
      <c r="B494" s="17" t="s">
        <v>387</v>
      </c>
      <c r="C494" s="16">
        <v>1787</v>
      </c>
      <c r="D494" s="37"/>
    </row>
    <row r="495" spans="1:4" ht="16.2" thickBot="1" x14ac:dyDescent="0.35">
      <c r="A495" s="29"/>
      <c r="B495" s="22" t="s">
        <v>388</v>
      </c>
      <c r="C495" s="18">
        <v>225092</v>
      </c>
      <c r="D495" s="39"/>
    </row>
    <row r="496" spans="1:4" ht="16.2" thickBot="1" x14ac:dyDescent="0.35">
      <c r="A496" s="29"/>
      <c r="B496" s="22" t="s">
        <v>389</v>
      </c>
      <c r="C496" s="18">
        <v>982</v>
      </c>
      <c r="D496" s="39"/>
    </row>
    <row r="497" spans="1:4" ht="16.2" thickBot="1" x14ac:dyDescent="0.35">
      <c r="A497" s="29"/>
      <c r="B497" s="22" t="s">
        <v>390</v>
      </c>
      <c r="C497" s="18">
        <v>54</v>
      </c>
      <c r="D497" s="39"/>
    </row>
    <row r="498" spans="1:4" ht="16.2" thickBot="1" x14ac:dyDescent="0.35">
      <c r="A498" s="29"/>
      <c r="B498" s="22" t="s">
        <v>708</v>
      </c>
      <c r="C498" s="18">
        <v>247</v>
      </c>
      <c r="D498" s="39"/>
    </row>
    <row r="499" spans="1:4" ht="16.2" thickBot="1" x14ac:dyDescent="0.35">
      <c r="A499" s="29"/>
      <c r="B499" s="22" t="s">
        <v>391</v>
      </c>
      <c r="C499" s="18">
        <v>1477</v>
      </c>
      <c r="D499" s="39"/>
    </row>
    <row r="500" spans="1:4" ht="16.2" thickBot="1" x14ac:dyDescent="0.35">
      <c r="A500" s="29"/>
      <c r="B500" s="22" t="s">
        <v>392</v>
      </c>
      <c r="C500" s="18">
        <v>27656</v>
      </c>
      <c r="D500" s="39"/>
    </row>
    <row r="501" spans="1:4" ht="16.2" thickBot="1" x14ac:dyDescent="0.35">
      <c r="A501" s="29"/>
      <c r="B501" s="22"/>
      <c r="C501" s="19">
        <f>SUM(C487:C500)</f>
        <v>283563</v>
      </c>
      <c r="D501" s="39"/>
    </row>
    <row r="502" spans="1:4" ht="16.2" thickBot="1" x14ac:dyDescent="0.35">
      <c r="A502" s="29"/>
      <c r="B502" s="44"/>
      <c r="C502" s="21"/>
      <c r="D502" s="39"/>
    </row>
    <row r="503" spans="1:4" ht="16.2" thickBot="1" x14ac:dyDescent="0.35">
      <c r="A503" s="29" t="s">
        <v>393</v>
      </c>
      <c r="B503" s="22" t="s">
        <v>394</v>
      </c>
      <c r="C503" s="18">
        <v>8006</v>
      </c>
      <c r="D503" s="39" t="s">
        <v>395</v>
      </c>
    </row>
    <row r="504" spans="1:4" ht="16.2" thickBot="1" x14ac:dyDescent="0.35">
      <c r="A504" s="29"/>
      <c r="B504" s="22" t="s">
        <v>396</v>
      </c>
      <c r="C504" s="18">
        <v>2226</v>
      </c>
      <c r="D504" s="39"/>
    </row>
    <row r="505" spans="1:4" ht="16.2" thickBot="1" x14ac:dyDescent="0.35">
      <c r="A505" s="29"/>
      <c r="B505" s="22" t="s">
        <v>710</v>
      </c>
      <c r="C505" s="18">
        <v>720</v>
      </c>
      <c r="D505" s="39"/>
    </row>
    <row r="506" spans="1:4" ht="16.2" thickBot="1" x14ac:dyDescent="0.35">
      <c r="A506" s="29"/>
      <c r="B506" s="22" t="s">
        <v>711</v>
      </c>
      <c r="C506" s="18">
        <v>440</v>
      </c>
      <c r="D506" s="39"/>
    </row>
    <row r="507" spans="1:4" ht="16.2" thickBot="1" x14ac:dyDescent="0.35">
      <c r="A507" s="29"/>
      <c r="B507" s="22" t="s">
        <v>397</v>
      </c>
      <c r="C507" s="18">
        <v>592</v>
      </c>
      <c r="D507" s="39"/>
    </row>
    <row r="508" spans="1:4" ht="16.2" thickBot="1" x14ac:dyDescent="0.35">
      <c r="A508" s="29"/>
      <c r="B508" s="22" t="s">
        <v>398</v>
      </c>
      <c r="C508" s="18">
        <v>1248</v>
      </c>
      <c r="D508" s="39"/>
    </row>
    <row r="509" spans="1:4" ht="16.2" thickBot="1" x14ac:dyDescent="0.35">
      <c r="A509" s="55"/>
      <c r="B509" s="22" t="s">
        <v>399</v>
      </c>
      <c r="C509" s="18">
        <v>56</v>
      </c>
      <c r="D509" s="39"/>
    </row>
    <row r="510" spans="1:4" ht="16.2" thickBot="1" x14ac:dyDescent="0.35">
      <c r="A510" s="45"/>
      <c r="B510" s="22" t="s">
        <v>400</v>
      </c>
      <c r="C510" s="18">
        <v>160</v>
      </c>
      <c r="D510" s="39"/>
    </row>
    <row r="511" spans="1:4" ht="16.2" thickBot="1" x14ac:dyDescent="0.35">
      <c r="A511" s="29"/>
      <c r="B511" s="22" t="s">
        <v>401</v>
      </c>
      <c r="C511" s="18">
        <v>420</v>
      </c>
      <c r="D511" s="39"/>
    </row>
    <row r="512" spans="1:4" ht="16.2" thickBot="1" x14ac:dyDescent="0.35">
      <c r="A512" s="29"/>
      <c r="B512" s="22" t="s">
        <v>402</v>
      </c>
      <c r="C512" s="18">
        <v>417</v>
      </c>
      <c r="D512" s="39"/>
    </row>
    <row r="513" spans="1:4" ht="16.2" thickBot="1" x14ac:dyDescent="0.35">
      <c r="A513" s="29"/>
      <c r="B513" s="22"/>
      <c r="C513" s="19">
        <f>SUM(C503:C512)</f>
        <v>14285</v>
      </c>
      <c r="D513" s="39"/>
    </row>
    <row r="514" spans="1:4" ht="16.2" thickBot="1" x14ac:dyDescent="0.35">
      <c r="A514" s="29"/>
      <c r="B514" s="22"/>
      <c r="C514" s="20"/>
      <c r="D514" s="39"/>
    </row>
    <row r="515" spans="1:4" ht="16.2" thickBot="1" x14ac:dyDescent="0.35">
      <c r="A515" s="29" t="s">
        <v>403</v>
      </c>
      <c r="B515" s="22" t="s">
        <v>404</v>
      </c>
      <c r="C515" s="18">
        <v>4335</v>
      </c>
      <c r="D515" s="39" t="s">
        <v>405</v>
      </c>
    </row>
    <row r="516" spans="1:4" ht="16.2" thickBot="1" x14ac:dyDescent="0.35">
      <c r="A516" s="29"/>
      <c r="B516" s="22" t="s">
        <v>406</v>
      </c>
      <c r="C516" s="18">
        <v>218</v>
      </c>
      <c r="D516" s="39"/>
    </row>
    <row r="517" spans="1:4" ht="16.2" thickBot="1" x14ac:dyDescent="0.35">
      <c r="A517" s="29"/>
      <c r="B517" s="22" t="s">
        <v>407</v>
      </c>
      <c r="C517" s="18">
        <v>57</v>
      </c>
      <c r="D517" s="39"/>
    </row>
    <row r="518" spans="1:4" ht="16.2" thickBot="1" x14ac:dyDescent="0.35">
      <c r="A518" s="29"/>
      <c r="B518" s="22" t="s">
        <v>408</v>
      </c>
      <c r="C518" s="18">
        <v>376</v>
      </c>
      <c r="D518" s="39"/>
    </row>
    <row r="519" spans="1:4" ht="16.2" thickBot="1" x14ac:dyDescent="0.35">
      <c r="A519" s="29"/>
      <c r="B519" s="22"/>
      <c r="C519" s="19">
        <f>SUM(C515:C518)</f>
        <v>4986</v>
      </c>
      <c r="D519" s="39"/>
    </row>
    <row r="520" spans="1:4" ht="16.2" thickBot="1" x14ac:dyDescent="0.35">
      <c r="A520" s="29"/>
      <c r="B520" s="22"/>
      <c r="C520" s="20"/>
      <c r="D520" s="39"/>
    </row>
    <row r="521" spans="1:4" ht="16.2" thickBot="1" x14ac:dyDescent="0.35">
      <c r="A521" s="29" t="s">
        <v>409</v>
      </c>
      <c r="B521" s="22" t="s">
        <v>410</v>
      </c>
      <c r="C521" s="18">
        <v>427</v>
      </c>
      <c r="D521" s="39" t="s">
        <v>411</v>
      </c>
    </row>
    <row r="522" spans="1:4" ht="16.2" thickBot="1" x14ac:dyDescent="0.35">
      <c r="A522" s="29"/>
      <c r="B522" s="22" t="s">
        <v>412</v>
      </c>
      <c r="C522" s="18">
        <v>655</v>
      </c>
      <c r="D522" s="39"/>
    </row>
    <row r="523" spans="1:4" ht="16.2" thickBot="1" x14ac:dyDescent="0.35">
      <c r="A523" s="29"/>
      <c r="B523" s="22" t="s">
        <v>413</v>
      </c>
      <c r="C523" s="18">
        <v>351</v>
      </c>
      <c r="D523" s="39"/>
    </row>
    <row r="524" spans="1:4" ht="16.2" thickBot="1" x14ac:dyDescent="0.35">
      <c r="A524" s="29"/>
      <c r="B524" s="22"/>
      <c r="C524" s="19">
        <f>SUM(C521:C523)</f>
        <v>1433</v>
      </c>
      <c r="D524" s="39"/>
    </row>
    <row r="525" spans="1:4" ht="16.2" thickBot="1" x14ac:dyDescent="0.35">
      <c r="A525" s="29"/>
      <c r="B525" s="22"/>
      <c r="C525" s="21"/>
      <c r="D525" s="39"/>
    </row>
    <row r="526" spans="1:4" ht="16.2" thickBot="1" x14ac:dyDescent="0.35">
      <c r="A526" s="29" t="s">
        <v>414</v>
      </c>
      <c r="B526" s="22" t="s">
        <v>415</v>
      </c>
      <c r="C526" s="18">
        <v>38</v>
      </c>
      <c r="D526" s="39" t="s">
        <v>416</v>
      </c>
    </row>
    <row r="527" spans="1:4" ht="16.2" thickBot="1" x14ac:dyDescent="0.35">
      <c r="A527" s="29"/>
      <c r="B527" s="22" t="s">
        <v>417</v>
      </c>
      <c r="C527" s="18">
        <v>3069</v>
      </c>
      <c r="D527" s="39"/>
    </row>
    <row r="528" spans="1:4" ht="16.2" thickBot="1" x14ac:dyDescent="0.35">
      <c r="A528" s="29"/>
      <c r="B528" s="22" t="s">
        <v>413</v>
      </c>
      <c r="C528" s="18">
        <v>2</v>
      </c>
      <c r="D528" s="39"/>
    </row>
    <row r="529" spans="1:4" ht="16.2" thickBot="1" x14ac:dyDescent="0.35">
      <c r="A529" s="29"/>
      <c r="B529" s="22"/>
      <c r="C529" s="19">
        <f>SUM(C526:C528)</f>
        <v>3109</v>
      </c>
      <c r="D529" s="39"/>
    </row>
    <row r="530" spans="1:4" ht="16.2" thickBot="1" x14ac:dyDescent="0.35">
      <c r="A530" s="29"/>
      <c r="B530" s="22"/>
      <c r="C530" s="20"/>
      <c r="D530" s="39"/>
    </row>
    <row r="531" spans="1:4" ht="16.2" thickBot="1" x14ac:dyDescent="0.35">
      <c r="A531" s="29" t="s">
        <v>418</v>
      </c>
      <c r="B531" s="22" t="s">
        <v>419</v>
      </c>
      <c r="C531" s="18">
        <v>5384</v>
      </c>
      <c r="D531" s="39" t="s">
        <v>420</v>
      </c>
    </row>
    <row r="532" spans="1:4" ht="16.2" thickBot="1" x14ac:dyDescent="0.35">
      <c r="A532" s="29"/>
      <c r="B532" s="22" t="s">
        <v>421</v>
      </c>
      <c r="C532" s="18">
        <v>180</v>
      </c>
      <c r="D532" s="39"/>
    </row>
    <row r="533" spans="1:4" ht="16.2" thickBot="1" x14ac:dyDescent="0.35">
      <c r="A533" s="29"/>
      <c r="B533" s="22" t="s">
        <v>422</v>
      </c>
      <c r="C533" s="18">
        <v>172</v>
      </c>
      <c r="D533" s="39"/>
    </row>
    <row r="534" spans="1:4" ht="16.2" thickBot="1" x14ac:dyDescent="0.35">
      <c r="A534" s="29"/>
      <c r="B534" s="22"/>
      <c r="C534" s="19">
        <f>SUM(C531:C533)</f>
        <v>5736</v>
      </c>
      <c r="D534" s="39"/>
    </row>
    <row r="535" spans="1:4" ht="16.2" thickBot="1" x14ac:dyDescent="0.35">
      <c r="A535" s="29"/>
      <c r="B535" s="22"/>
      <c r="C535" s="20"/>
      <c r="D535" s="39"/>
    </row>
    <row r="536" spans="1:4" ht="16.2" thickBot="1" x14ac:dyDescent="0.35">
      <c r="A536" s="29" t="s">
        <v>423</v>
      </c>
      <c r="B536" s="22" t="s">
        <v>424</v>
      </c>
      <c r="C536" s="18">
        <v>4716</v>
      </c>
      <c r="D536" s="39" t="s">
        <v>425</v>
      </c>
    </row>
    <row r="537" spans="1:4" ht="16.2" thickBot="1" x14ac:dyDescent="0.35">
      <c r="A537" s="29"/>
      <c r="B537" s="22" t="s">
        <v>426</v>
      </c>
      <c r="C537" s="18">
        <v>1300</v>
      </c>
      <c r="D537" s="39"/>
    </row>
    <row r="538" spans="1:4" ht="16.2" thickBot="1" x14ac:dyDescent="0.35">
      <c r="A538" s="29"/>
      <c r="B538" s="22" t="s">
        <v>427</v>
      </c>
      <c r="C538" s="18">
        <v>1644</v>
      </c>
      <c r="D538" s="39"/>
    </row>
    <row r="539" spans="1:4" ht="16.2" thickBot="1" x14ac:dyDescent="0.35">
      <c r="A539" s="29"/>
      <c r="B539" s="22" t="s">
        <v>428</v>
      </c>
      <c r="C539" s="18">
        <v>134</v>
      </c>
      <c r="D539" s="39"/>
    </row>
    <row r="540" spans="1:4" ht="16.2" thickBot="1" x14ac:dyDescent="0.35">
      <c r="A540" s="29"/>
      <c r="B540" s="22"/>
      <c r="C540" s="19">
        <f>SUM(C536:C539)</f>
        <v>7794</v>
      </c>
      <c r="D540" s="39"/>
    </row>
    <row r="541" spans="1:4" ht="16.2" thickBot="1" x14ac:dyDescent="0.35">
      <c r="A541" s="29"/>
      <c r="B541" s="22"/>
      <c r="C541" s="20"/>
      <c r="D541" s="39"/>
    </row>
    <row r="542" spans="1:4" ht="16.2" thickBot="1" x14ac:dyDescent="0.35">
      <c r="A542" s="29" t="s">
        <v>429</v>
      </c>
      <c r="B542" s="22" t="s">
        <v>430</v>
      </c>
      <c r="C542" s="18">
        <v>1799</v>
      </c>
      <c r="D542" s="39" t="s">
        <v>431</v>
      </c>
    </row>
    <row r="543" spans="1:4" ht="16.2" thickBot="1" x14ac:dyDescent="0.35">
      <c r="A543" s="29"/>
      <c r="B543" s="22" t="s">
        <v>432</v>
      </c>
      <c r="C543" s="18">
        <v>633</v>
      </c>
      <c r="D543" s="39"/>
    </row>
    <row r="544" spans="1:4" ht="16.2" thickBot="1" x14ac:dyDescent="0.35">
      <c r="A544" s="29"/>
      <c r="B544" s="22" t="s">
        <v>433</v>
      </c>
      <c r="C544" s="18">
        <v>482</v>
      </c>
      <c r="D544" s="39"/>
    </row>
    <row r="545" spans="1:4" ht="16.2" thickBot="1" x14ac:dyDescent="0.35">
      <c r="A545" s="29"/>
      <c r="B545" s="22"/>
      <c r="C545" s="19">
        <f>SUM(C542:C544)</f>
        <v>2914</v>
      </c>
      <c r="D545" s="39"/>
    </row>
    <row r="546" spans="1:4" ht="16.2" thickBot="1" x14ac:dyDescent="0.35">
      <c r="A546" s="29"/>
      <c r="B546" s="22"/>
      <c r="C546" s="20"/>
      <c r="D546" s="39"/>
    </row>
    <row r="547" spans="1:4" ht="16.2" thickBot="1" x14ac:dyDescent="0.35">
      <c r="A547" s="29" t="s">
        <v>434</v>
      </c>
      <c r="B547" s="22" t="s">
        <v>435</v>
      </c>
      <c r="C547" s="18">
        <v>2522</v>
      </c>
      <c r="D547" s="39" t="s">
        <v>436</v>
      </c>
    </row>
    <row r="548" spans="1:4" ht="16.2" thickBot="1" x14ac:dyDescent="0.35">
      <c r="A548" s="29"/>
      <c r="B548" s="22" t="s">
        <v>437</v>
      </c>
      <c r="C548" s="18">
        <v>439</v>
      </c>
      <c r="D548" s="39"/>
    </row>
    <row r="549" spans="1:4" ht="16.2" thickBot="1" x14ac:dyDescent="0.35">
      <c r="A549" s="29"/>
      <c r="B549" s="22" t="s">
        <v>438</v>
      </c>
      <c r="C549" s="18">
        <v>37</v>
      </c>
      <c r="D549" s="39"/>
    </row>
    <row r="550" spans="1:4" ht="16.2" thickBot="1" x14ac:dyDescent="0.35">
      <c r="A550" s="29"/>
      <c r="B550" s="22" t="s">
        <v>439</v>
      </c>
      <c r="C550" s="18">
        <v>176</v>
      </c>
      <c r="D550" s="39"/>
    </row>
    <row r="551" spans="1:4" ht="16.2" thickBot="1" x14ac:dyDescent="0.35">
      <c r="A551" s="29"/>
      <c r="B551" s="22" t="s">
        <v>440</v>
      </c>
      <c r="C551" s="18">
        <v>45</v>
      </c>
      <c r="D551" s="39"/>
    </row>
    <row r="552" spans="1:4" ht="16.2" thickBot="1" x14ac:dyDescent="0.35">
      <c r="A552" s="29"/>
      <c r="B552" s="22"/>
      <c r="C552" s="19">
        <f>SUM(C547:C551)</f>
        <v>3219</v>
      </c>
      <c r="D552" s="39"/>
    </row>
    <row r="553" spans="1:4" ht="16.2" thickBot="1" x14ac:dyDescent="0.35">
      <c r="A553" s="29"/>
      <c r="B553" s="22"/>
      <c r="C553" s="21"/>
      <c r="D553" s="39"/>
    </row>
    <row r="554" spans="1:4" ht="16.2" thickBot="1" x14ac:dyDescent="0.35">
      <c r="A554" s="29" t="s">
        <v>441</v>
      </c>
      <c r="B554" s="22" t="s">
        <v>442</v>
      </c>
      <c r="C554" s="18">
        <v>1151</v>
      </c>
      <c r="D554" s="39" t="s">
        <v>443</v>
      </c>
    </row>
    <row r="555" spans="1:4" ht="16.2" thickBot="1" x14ac:dyDescent="0.35">
      <c r="A555" s="29"/>
      <c r="B555" s="22" t="s">
        <v>444</v>
      </c>
      <c r="C555" s="18">
        <v>108</v>
      </c>
      <c r="D555" s="39"/>
    </row>
    <row r="556" spans="1:4" ht="16.2" thickBot="1" x14ac:dyDescent="0.35">
      <c r="A556" s="29"/>
      <c r="B556" s="22" t="s">
        <v>445</v>
      </c>
      <c r="C556" s="18">
        <v>121</v>
      </c>
      <c r="D556" s="39"/>
    </row>
    <row r="557" spans="1:4" ht="16.2" thickBot="1" x14ac:dyDescent="0.35">
      <c r="A557" s="29"/>
      <c r="B557" s="22" t="s">
        <v>446</v>
      </c>
      <c r="C557" s="18">
        <v>479</v>
      </c>
      <c r="D557" s="39"/>
    </row>
    <row r="558" spans="1:4" ht="16.2" thickBot="1" x14ac:dyDescent="0.35">
      <c r="A558" s="29"/>
      <c r="B558" s="22" t="s">
        <v>391</v>
      </c>
      <c r="C558" s="18">
        <v>302</v>
      </c>
      <c r="D558" s="39"/>
    </row>
    <row r="559" spans="1:4" ht="16.2" thickBot="1" x14ac:dyDescent="0.35">
      <c r="A559" s="29"/>
      <c r="B559" s="22"/>
      <c r="C559" s="19">
        <f>SUM(C554:C558)</f>
        <v>2161</v>
      </c>
      <c r="D559" s="39"/>
    </row>
    <row r="560" spans="1:4" ht="16.2" thickBot="1" x14ac:dyDescent="0.35">
      <c r="A560" s="29"/>
      <c r="B560" s="22"/>
      <c r="C560" s="21"/>
      <c r="D560" s="39"/>
    </row>
    <row r="561" spans="1:4" ht="16.2" thickBot="1" x14ac:dyDescent="0.35">
      <c r="A561" s="29" t="s">
        <v>447</v>
      </c>
      <c r="B561" s="22" t="s">
        <v>448</v>
      </c>
      <c r="C561" s="18">
        <v>225</v>
      </c>
      <c r="D561" s="39" t="s">
        <v>449</v>
      </c>
    </row>
    <row r="562" spans="1:4" ht="16.2" thickBot="1" x14ac:dyDescent="0.35">
      <c r="A562" s="29"/>
      <c r="B562" s="22" t="s">
        <v>450</v>
      </c>
      <c r="C562" s="18">
        <v>83</v>
      </c>
      <c r="D562" s="39"/>
    </row>
    <row r="563" spans="1:4" ht="16.2" thickBot="1" x14ac:dyDescent="0.35">
      <c r="A563" s="29"/>
      <c r="B563" s="22"/>
      <c r="C563" s="19">
        <f>SUM(C561:C562)</f>
        <v>308</v>
      </c>
      <c r="D563" s="39"/>
    </row>
    <row r="564" spans="1:4" ht="16.2" thickBot="1" x14ac:dyDescent="0.35">
      <c r="A564" s="29"/>
      <c r="B564" s="22"/>
      <c r="C564" s="21"/>
      <c r="D564" s="39"/>
    </row>
    <row r="565" spans="1:4" ht="16.2" thickBot="1" x14ac:dyDescent="0.35">
      <c r="A565" s="29" t="s">
        <v>451</v>
      </c>
      <c r="B565" s="22" t="s">
        <v>452</v>
      </c>
      <c r="C565" s="18">
        <v>800</v>
      </c>
      <c r="D565" s="39" t="s">
        <v>453</v>
      </c>
    </row>
    <row r="566" spans="1:4" ht="16.2" thickBot="1" x14ac:dyDescent="0.35">
      <c r="A566" s="29"/>
      <c r="B566" s="22" t="s">
        <v>421</v>
      </c>
      <c r="C566" s="18">
        <v>106</v>
      </c>
      <c r="D566" s="39"/>
    </row>
    <row r="567" spans="1:4" ht="16.2" thickBot="1" x14ac:dyDescent="0.35">
      <c r="A567" s="29"/>
      <c r="B567" s="22" t="s">
        <v>454</v>
      </c>
      <c r="C567" s="18">
        <v>25</v>
      </c>
      <c r="D567" s="39"/>
    </row>
    <row r="568" spans="1:4" ht="16.2" thickBot="1" x14ac:dyDescent="0.35">
      <c r="A568" s="29"/>
      <c r="B568" s="22" t="s">
        <v>455</v>
      </c>
      <c r="C568" s="18">
        <v>78</v>
      </c>
      <c r="D568" s="39"/>
    </row>
    <row r="569" spans="1:4" ht="16.2" thickBot="1" x14ac:dyDescent="0.35">
      <c r="A569" s="29"/>
      <c r="B569" s="22"/>
      <c r="C569" s="19">
        <f>SUM(C565:C568)</f>
        <v>1009</v>
      </c>
      <c r="D569" s="39"/>
    </row>
    <row r="570" spans="1:4" ht="16.2" thickBot="1" x14ac:dyDescent="0.35">
      <c r="A570" s="29"/>
      <c r="B570" s="22"/>
      <c r="C570" s="20"/>
      <c r="D570" s="39"/>
    </row>
    <row r="571" spans="1:4" ht="16.2" thickBot="1" x14ac:dyDescent="0.35">
      <c r="A571" s="29" t="s">
        <v>456</v>
      </c>
      <c r="B571" s="22" t="s">
        <v>457</v>
      </c>
      <c r="C571" s="18">
        <v>37050</v>
      </c>
      <c r="D571" s="39" t="s">
        <v>458</v>
      </c>
    </row>
    <row r="572" spans="1:4" ht="16.2" thickBot="1" x14ac:dyDescent="0.35">
      <c r="A572" s="29"/>
      <c r="B572" s="22" t="s">
        <v>457</v>
      </c>
      <c r="C572" s="18">
        <v>5316</v>
      </c>
      <c r="D572" s="39"/>
    </row>
    <row r="573" spans="1:4" ht="16.2" thickBot="1" x14ac:dyDescent="0.35">
      <c r="A573" s="29"/>
      <c r="B573" s="22" t="s">
        <v>459</v>
      </c>
      <c r="C573" s="18">
        <v>97</v>
      </c>
      <c r="D573" s="39"/>
    </row>
    <row r="574" spans="1:4" ht="16.2" thickBot="1" x14ac:dyDescent="0.35">
      <c r="A574" s="29"/>
      <c r="B574" s="22"/>
      <c r="C574" s="19">
        <f>SUM(C571:C573)</f>
        <v>42463</v>
      </c>
      <c r="D574" s="39"/>
    </row>
    <row r="575" spans="1:4" ht="16.2" thickBot="1" x14ac:dyDescent="0.35">
      <c r="A575" s="29"/>
      <c r="B575" s="22"/>
      <c r="C575" s="20"/>
      <c r="D575" s="39"/>
    </row>
    <row r="576" spans="1:4" ht="16.2" thickBot="1" x14ac:dyDescent="0.35">
      <c r="A576" s="29" t="s">
        <v>460</v>
      </c>
      <c r="B576" s="22" t="s">
        <v>379</v>
      </c>
      <c r="C576" s="18">
        <v>120</v>
      </c>
      <c r="D576" s="39" t="s">
        <v>461</v>
      </c>
    </row>
    <row r="577" spans="1:4" ht="16.2" thickBot="1" x14ac:dyDescent="0.35">
      <c r="A577" s="29"/>
      <c r="B577" s="22" t="s">
        <v>385</v>
      </c>
      <c r="C577" s="18">
        <v>98</v>
      </c>
      <c r="D577" s="39"/>
    </row>
    <row r="578" spans="1:4" ht="16.2" thickBot="1" x14ac:dyDescent="0.35">
      <c r="A578" s="29"/>
      <c r="B578" s="22" t="s">
        <v>462</v>
      </c>
      <c r="C578" s="18">
        <v>602</v>
      </c>
      <c r="D578" s="39"/>
    </row>
    <row r="579" spans="1:4" ht="16.2" thickBot="1" x14ac:dyDescent="0.35">
      <c r="A579" s="29"/>
      <c r="B579" s="22"/>
      <c r="C579" s="19">
        <f>SUM(C576:C578)</f>
        <v>820</v>
      </c>
      <c r="D579" s="39"/>
    </row>
    <row r="580" spans="1:4" ht="16.2" thickBot="1" x14ac:dyDescent="0.35">
      <c r="A580" s="29"/>
      <c r="B580" s="22"/>
      <c r="C580" s="20"/>
      <c r="D580" s="39"/>
    </row>
    <row r="581" spans="1:4" ht="16.2" thickBot="1" x14ac:dyDescent="0.35">
      <c r="A581" s="29" t="s">
        <v>463</v>
      </c>
      <c r="B581" s="22" t="s">
        <v>464</v>
      </c>
      <c r="C581" s="18">
        <v>128384</v>
      </c>
      <c r="D581" s="39" t="s">
        <v>465</v>
      </c>
    </row>
    <row r="582" spans="1:4" ht="16.2" thickBot="1" x14ac:dyDescent="0.35">
      <c r="A582" s="29"/>
      <c r="B582" s="22" t="s">
        <v>466</v>
      </c>
      <c r="C582" s="18">
        <v>51748</v>
      </c>
      <c r="D582" s="39"/>
    </row>
    <row r="583" spans="1:4" ht="16.2" thickBot="1" x14ac:dyDescent="0.35">
      <c r="A583" s="29"/>
      <c r="B583" s="22" t="s">
        <v>467</v>
      </c>
      <c r="C583" s="18">
        <v>12724</v>
      </c>
      <c r="D583" s="39"/>
    </row>
    <row r="584" spans="1:4" ht="16.2" thickBot="1" x14ac:dyDescent="0.35">
      <c r="A584" s="29"/>
      <c r="B584" s="22" t="s">
        <v>468</v>
      </c>
      <c r="C584" s="18">
        <v>8437</v>
      </c>
      <c r="D584" s="39"/>
    </row>
    <row r="585" spans="1:4" ht="16.2" thickBot="1" x14ac:dyDescent="0.35">
      <c r="A585" s="29"/>
      <c r="B585" s="22" t="s">
        <v>238</v>
      </c>
      <c r="C585" s="18">
        <v>10675</v>
      </c>
      <c r="D585" s="39"/>
    </row>
    <row r="586" spans="1:4" ht="16.2" thickBot="1" x14ac:dyDescent="0.35">
      <c r="A586" s="29"/>
      <c r="B586" s="22"/>
      <c r="C586" s="19">
        <f>SUM(C581:C585)</f>
        <v>211968</v>
      </c>
      <c r="D586" s="39"/>
    </row>
    <row r="587" spans="1:4" ht="16.2" thickBot="1" x14ac:dyDescent="0.35">
      <c r="A587" s="29"/>
      <c r="B587" s="22"/>
      <c r="C587" s="19"/>
      <c r="D587" s="39"/>
    </row>
    <row r="588" spans="1:4" ht="16.2" thickBot="1" x14ac:dyDescent="0.35">
      <c r="A588" s="29" t="s">
        <v>740</v>
      </c>
      <c r="B588" s="22" t="s">
        <v>741</v>
      </c>
      <c r="C588" s="23">
        <v>10048</v>
      </c>
      <c r="D588" s="39" t="s">
        <v>743</v>
      </c>
    </row>
    <row r="589" spans="1:4" ht="16.2" thickBot="1" x14ac:dyDescent="0.35">
      <c r="A589" s="29"/>
      <c r="B589" s="22" t="s">
        <v>742</v>
      </c>
      <c r="C589" s="23">
        <v>3132</v>
      </c>
      <c r="D589" s="39"/>
    </row>
    <row r="590" spans="1:4" ht="16.2" thickBot="1" x14ac:dyDescent="0.35">
      <c r="A590" s="29"/>
      <c r="B590" s="22"/>
      <c r="C590" s="19">
        <f>SUM(C588,C589)</f>
        <v>13180</v>
      </c>
      <c r="D590" s="39"/>
    </row>
    <row r="591" spans="1:4" ht="16.2" thickBot="1" x14ac:dyDescent="0.35">
      <c r="A591" s="29"/>
      <c r="B591" s="22"/>
      <c r="C591" s="19"/>
      <c r="D591" s="39"/>
    </row>
    <row r="592" spans="1:4" ht="16.2" thickBot="1" x14ac:dyDescent="0.35">
      <c r="A592" s="13" t="s">
        <v>469</v>
      </c>
      <c r="B592" s="12"/>
      <c r="C592" s="75">
        <f>SUM(C586,C579,C574,C569,C563,C559,C552,C545,C540,C534,C529,C524,C519,C513,C501,C590)</f>
        <v>598948</v>
      </c>
      <c r="D592" s="39"/>
    </row>
    <row r="593" spans="1:4" ht="16.2" thickBot="1" x14ac:dyDescent="0.35">
      <c r="A593" s="29"/>
      <c r="B593" s="22"/>
      <c r="C593" s="20"/>
      <c r="D593" s="39"/>
    </row>
    <row r="594" spans="1:4" ht="16.2" thickBot="1" x14ac:dyDescent="0.35">
      <c r="A594" s="13" t="s">
        <v>789</v>
      </c>
      <c r="B594" s="12"/>
      <c r="C594" s="81">
        <f>SUM(C180,C383,C483,C592)</f>
        <v>2560590</v>
      </c>
      <c r="D594" s="72"/>
    </row>
    <row r="595" spans="1:4" ht="16.2" thickBot="1" x14ac:dyDescent="0.35">
      <c r="A595" s="62"/>
      <c r="B595" s="70"/>
      <c r="C595" s="73"/>
      <c r="D595" s="72"/>
    </row>
    <row r="596" spans="1:4" ht="16.2" thickBot="1" x14ac:dyDescent="0.35">
      <c r="A596" s="62"/>
      <c r="B596" s="70"/>
      <c r="C596" s="82"/>
      <c r="D596" s="72"/>
    </row>
    <row r="597" spans="1:4" ht="16.2" thickBot="1" x14ac:dyDescent="0.35">
      <c r="A597" s="62" t="s">
        <v>470</v>
      </c>
      <c r="B597" s="70"/>
      <c r="C597" s="73"/>
      <c r="D597" s="72"/>
    </row>
    <row r="598" spans="1:4" ht="16.2" thickBot="1" x14ac:dyDescent="0.35">
      <c r="A598" s="62"/>
      <c r="B598" s="70"/>
      <c r="C598" s="73"/>
      <c r="D598" s="72"/>
    </row>
    <row r="599" spans="1:4" ht="16.2" thickBot="1" x14ac:dyDescent="0.35">
      <c r="A599" s="62" t="s">
        <v>471</v>
      </c>
      <c r="B599" s="56"/>
      <c r="C599" s="80"/>
      <c r="D599" s="64"/>
    </row>
    <row r="600" spans="1:4" ht="16.2" thickBot="1" x14ac:dyDescent="0.35">
      <c r="A600" s="29" t="s">
        <v>472</v>
      </c>
      <c r="B600" s="17" t="s">
        <v>473</v>
      </c>
      <c r="C600" s="16">
        <v>98351</v>
      </c>
      <c r="D600" s="37" t="s">
        <v>474</v>
      </c>
    </row>
    <row r="601" spans="1:4" ht="16.2" thickBot="1" x14ac:dyDescent="0.35">
      <c r="A601" s="29"/>
      <c r="B601" s="17" t="s">
        <v>475</v>
      </c>
      <c r="C601" s="16">
        <v>6510</v>
      </c>
      <c r="D601" s="37"/>
    </row>
    <row r="602" spans="1:4" ht="16.2" thickBot="1" x14ac:dyDescent="0.35">
      <c r="A602" s="29"/>
      <c r="B602" s="17" t="s">
        <v>476</v>
      </c>
      <c r="C602" s="16">
        <v>1346</v>
      </c>
      <c r="D602" s="37"/>
    </row>
    <row r="603" spans="1:4" ht="16.2" thickBot="1" x14ac:dyDescent="0.35">
      <c r="A603" s="46"/>
      <c r="B603" s="17" t="s">
        <v>477</v>
      </c>
      <c r="C603" s="16">
        <v>2192</v>
      </c>
      <c r="D603" s="37"/>
    </row>
    <row r="604" spans="1:4" ht="16.2" thickBot="1" x14ac:dyDescent="0.35">
      <c r="A604" s="46"/>
      <c r="B604" s="17" t="s">
        <v>478</v>
      </c>
      <c r="C604" s="16">
        <v>497</v>
      </c>
      <c r="D604" s="37"/>
    </row>
    <row r="605" spans="1:4" ht="16.2" thickBot="1" x14ac:dyDescent="0.35">
      <c r="A605" s="46"/>
      <c r="B605" s="17" t="s">
        <v>479</v>
      </c>
      <c r="C605" s="16">
        <v>391</v>
      </c>
      <c r="D605" s="37"/>
    </row>
    <row r="606" spans="1:4" ht="16.2" thickBot="1" x14ac:dyDescent="0.35">
      <c r="A606" s="46"/>
      <c r="B606" s="17" t="s">
        <v>480</v>
      </c>
      <c r="C606" s="16">
        <v>349</v>
      </c>
      <c r="D606" s="37"/>
    </row>
    <row r="607" spans="1:4" ht="16.2" thickBot="1" x14ac:dyDescent="0.35">
      <c r="A607" s="46"/>
      <c r="B607" s="47"/>
      <c r="C607" s="28">
        <f>SUM(C600:C606)</f>
        <v>109636</v>
      </c>
      <c r="D607" s="37"/>
    </row>
    <row r="608" spans="1:4" ht="16.2" thickBot="1" x14ac:dyDescent="0.35">
      <c r="A608" s="46"/>
      <c r="B608" s="47"/>
      <c r="C608" s="25"/>
      <c r="D608" s="37"/>
    </row>
    <row r="609" spans="1:4" ht="16.2" thickBot="1" x14ac:dyDescent="0.35">
      <c r="A609" s="29" t="s">
        <v>481</v>
      </c>
      <c r="B609" s="17" t="s">
        <v>482</v>
      </c>
      <c r="C609" s="16">
        <v>57866</v>
      </c>
      <c r="D609" s="37" t="s">
        <v>483</v>
      </c>
    </row>
    <row r="610" spans="1:4" ht="16.2" thickBot="1" x14ac:dyDescent="0.35">
      <c r="A610" s="46"/>
      <c r="B610" s="17" t="s">
        <v>484</v>
      </c>
      <c r="C610" s="16">
        <v>1114</v>
      </c>
      <c r="D610" s="37"/>
    </row>
    <row r="611" spans="1:4" ht="16.2" thickBot="1" x14ac:dyDescent="0.35">
      <c r="A611" s="46"/>
      <c r="B611" s="17" t="s">
        <v>485</v>
      </c>
      <c r="C611" s="16">
        <v>2903</v>
      </c>
      <c r="D611" s="37"/>
    </row>
    <row r="612" spans="1:4" ht="16.2" thickBot="1" x14ac:dyDescent="0.35">
      <c r="A612" s="46"/>
      <c r="B612" s="17" t="s">
        <v>486</v>
      </c>
      <c r="C612" s="16">
        <v>1048</v>
      </c>
      <c r="D612" s="37"/>
    </row>
    <row r="613" spans="1:4" ht="16.2" thickBot="1" x14ac:dyDescent="0.35">
      <c r="A613" s="46"/>
      <c r="B613" s="17" t="s">
        <v>780</v>
      </c>
      <c r="C613" s="16">
        <v>7562</v>
      </c>
      <c r="D613" s="37"/>
    </row>
    <row r="614" spans="1:4" ht="16.2" thickBot="1" x14ac:dyDescent="0.35">
      <c r="A614" s="46"/>
      <c r="B614" s="17" t="s">
        <v>487</v>
      </c>
      <c r="C614" s="16">
        <v>583</v>
      </c>
      <c r="D614" s="37"/>
    </row>
    <row r="615" spans="1:4" ht="16.2" thickBot="1" x14ac:dyDescent="0.35">
      <c r="A615" s="46"/>
      <c r="B615" s="17"/>
      <c r="C615" s="28">
        <f>SUM(C609:C614)</f>
        <v>71076</v>
      </c>
      <c r="D615" s="37"/>
    </row>
    <row r="616" spans="1:4" ht="16.2" thickBot="1" x14ac:dyDescent="0.35">
      <c r="A616" s="46"/>
      <c r="B616" s="17"/>
      <c r="C616" s="25"/>
      <c r="D616" s="37"/>
    </row>
    <row r="617" spans="1:4" ht="16.2" thickBot="1" x14ac:dyDescent="0.35">
      <c r="A617" s="29" t="s">
        <v>488</v>
      </c>
      <c r="B617" s="17" t="s">
        <v>489</v>
      </c>
      <c r="C617" s="16">
        <v>6133</v>
      </c>
      <c r="D617" s="37" t="s">
        <v>490</v>
      </c>
    </row>
    <row r="618" spans="1:4" ht="16.2" thickBot="1" x14ac:dyDescent="0.35">
      <c r="A618" s="29"/>
      <c r="B618" s="17" t="s">
        <v>491</v>
      </c>
      <c r="C618" s="16">
        <v>17192</v>
      </c>
      <c r="D618" s="37"/>
    </row>
    <row r="619" spans="1:4" ht="16.2" thickBot="1" x14ac:dyDescent="0.35">
      <c r="A619" s="29"/>
      <c r="B619" s="17" t="s">
        <v>492</v>
      </c>
      <c r="C619" s="16">
        <v>9522</v>
      </c>
      <c r="D619" s="37"/>
    </row>
    <row r="620" spans="1:4" ht="16.2" thickBot="1" x14ac:dyDescent="0.35">
      <c r="A620" s="46"/>
      <c r="B620" s="17" t="s">
        <v>493</v>
      </c>
      <c r="C620" s="16">
        <v>1460</v>
      </c>
      <c r="D620" s="37"/>
    </row>
    <row r="621" spans="1:4" ht="16.2" thickBot="1" x14ac:dyDescent="0.35">
      <c r="A621" s="46"/>
      <c r="B621" s="17" t="s">
        <v>494</v>
      </c>
      <c r="C621" s="16">
        <v>12495</v>
      </c>
      <c r="D621" s="37"/>
    </row>
    <row r="622" spans="1:4" ht="16.2" thickBot="1" x14ac:dyDescent="0.35">
      <c r="A622" s="46"/>
      <c r="B622" s="17" t="s">
        <v>495</v>
      </c>
      <c r="C622" s="16">
        <v>29</v>
      </c>
      <c r="D622" s="37"/>
    </row>
    <row r="623" spans="1:4" ht="16.2" thickBot="1" x14ac:dyDescent="0.35">
      <c r="A623" s="46"/>
      <c r="B623" s="17" t="s">
        <v>496</v>
      </c>
      <c r="C623" s="16">
        <v>5313</v>
      </c>
      <c r="D623" s="37"/>
    </row>
    <row r="624" spans="1:4" ht="16.2" thickBot="1" x14ac:dyDescent="0.35">
      <c r="A624" s="46"/>
      <c r="B624" s="17" t="s">
        <v>497</v>
      </c>
      <c r="C624" s="16">
        <v>900</v>
      </c>
      <c r="D624" s="37"/>
    </row>
    <row r="625" spans="1:4" ht="16.2" thickBot="1" x14ac:dyDescent="0.35">
      <c r="A625" s="46"/>
      <c r="B625" s="17"/>
      <c r="C625" s="28">
        <f>SUM(C617:C624)</f>
        <v>53044</v>
      </c>
      <c r="D625" s="37"/>
    </row>
    <row r="626" spans="1:4" ht="16.2" thickBot="1" x14ac:dyDescent="0.35">
      <c r="A626" s="46"/>
      <c r="B626" s="17"/>
      <c r="C626" s="25"/>
      <c r="D626" s="37"/>
    </row>
    <row r="627" spans="1:4" ht="16.2" thickBot="1" x14ac:dyDescent="0.35">
      <c r="A627" s="29" t="s">
        <v>498</v>
      </c>
      <c r="B627" s="17" t="s">
        <v>499</v>
      </c>
      <c r="C627" s="16">
        <v>9166</v>
      </c>
      <c r="D627" s="37" t="s">
        <v>500</v>
      </c>
    </row>
    <row r="628" spans="1:4" ht="16.2" thickBot="1" x14ac:dyDescent="0.35">
      <c r="A628" s="29"/>
      <c r="B628" s="17" t="s">
        <v>501</v>
      </c>
      <c r="C628" s="16">
        <v>3957</v>
      </c>
      <c r="D628" s="37"/>
    </row>
    <row r="629" spans="1:4" ht="16.2" thickBot="1" x14ac:dyDescent="0.35">
      <c r="A629" s="29"/>
      <c r="B629" s="17" t="s">
        <v>502</v>
      </c>
      <c r="C629" s="16">
        <v>266</v>
      </c>
      <c r="D629" s="37"/>
    </row>
    <row r="630" spans="1:4" ht="16.2" thickBot="1" x14ac:dyDescent="0.35">
      <c r="A630" s="46"/>
      <c r="B630" s="17" t="s">
        <v>503</v>
      </c>
      <c r="C630" s="16">
        <v>2833</v>
      </c>
      <c r="D630" s="37"/>
    </row>
    <row r="631" spans="1:4" ht="16.2" thickBot="1" x14ac:dyDescent="0.35">
      <c r="A631" s="46"/>
      <c r="B631" s="17" t="s">
        <v>504</v>
      </c>
      <c r="C631" s="16">
        <v>329</v>
      </c>
      <c r="D631" s="37"/>
    </row>
    <row r="632" spans="1:4" ht="16.2" thickBot="1" x14ac:dyDescent="0.35">
      <c r="A632" s="46"/>
      <c r="B632" s="17"/>
      <c r="C632" s="28">
        <f>SUM(C627:C631)</f>
        <v>16551</v>
      </c>
      <c r="D632" s="37"/>
    </row>
    <row r="633" spans="1:4" ht="16.2" thickBot="1" x14ac:dyDescent="0.35">
      <c r="A633" s="46"/>
      <c r="B633" s="17"/>
      <c r="C633" s="25"/>
      <c r="D633" s="37"/>
    </row>
    <row r="634" spans="1:4" ht="16.2" thickBot="1" x14ac:dyDescent="0.35">
      <c r="A634" s="29" t="s">
        <v>505</v>
      </c>
      <c r="B634" s="17" t="s">
        <v>506</v>
      </c>
      <c r="C634" s="16">
        <v>7821</v>
      </c>
      <c r="D634" s="37" t="s">
        <v>507</v>
      </c>
    </row>
    <row r="635" spans="1:4" ht="16.2" thickBot="1" x14ac:dyDescent="0.35">
      <c r="A635" s="29"/>
      <c r="B635" s="17" t="s">
        <v>508</v>
      </c>
      <c r="C635" s="16">
        <v>986</v>
      </c>
      <c r="D635" s="37"/>
    </row>
    <row r="636" spans="1:4" ht="16.2" thickBot="1" x14ac:dyDescent="0.35">
      <c r="A636" s="29"/>
      <c r="B636" s="17" t="s">
        <v>509</v>
      </c>
      <c r="C636" s="16">
        <v>956</v>
      </c>
      <c r="D636" s="37"/>
    </row>
    <row r="637" spans="1:4" ht="16.2" thickBot="1" x14ac:dyDescent="0.35">
      <c r="A637" s="46"/>
      <c r="B637" s="17" t="s">
        <v>510</v>
      </c>
      <c r="C637" s="16">
        <v>73</v>
      </c>
      <c r="D637" s="37"/>
    </row>
    <row r="638" spans="1:4" ht="16.2" thickBot="1" x14ac:dyDescent="0.35">
      <c r="A638" s="46"/>
      <c r="B638" s="17"/>
      <c r="C638" s="28">
        <f>SUM(C634:C637)</f>
        <v>9836</v>
      </c>
      <c r="D638" s="37"/>
    </row>
    <row r="639" spans="1:4" ht="16.2" thickBot="1" x14ac:dyDescent="0.35">
      <c r="A639" s="46"/>
      <c r="B639" s="17"/>
      <c r="C639" s="25"/>
      <c r="D639" s="37"/>
    </row>
    <row r="640" spans="1:4" ht="16.2" thickBot="1" x14ac:dyDescent="0.35">
      <c r="A640" s="29" t="s">
        <v>511</v>
      </c>
      <c r="B640" s="17" t="s">
        <v>512</v>
      </c>
      <c r="C640" s="16">
        <v>5619</v>
      </c>
      <c r="D640" s="37" t="s">
        <v>513</v>
      </c>
    </row>
    <row r="641" spans="1:4" ht="16.2" thickBot="1" x14ac:dyDescent="0.35">
      <c r="A641" s="29"/>
      <c r="B641" s="17" t="s">
        <v>514</v>
      </c>
      <c r="C641" s="16">
        <v>352</v>
      </c>
      <c r="D641" s="37"/>
    </row>
    <row r="642" spans="1:4" ht="16.2" thickBot="1" x14ac:dyDescent="0.35">
      <c r="A642" s="29"/>
      <c r="B642" s="17" t="s">
        <v>510</v>
      </c>
      <c r="C642" s="16">
        <v>375</v>
      </c>
      <c r="D642" s="37"/>
    </row>
    <row r="643" spans="1:4" ht="16.2" thickBot="1" x14ac:dyDescent="0.35">
      <c r="A643" s="46"/>
      <c r="B643" s="17" t="s">
        <v>515</v>
      </c>
      <c r="C643" s="16">
        <v>565</v>
      </c>
      <c r="D643" s="37"/>
    </row>
    <row r="644" spans="1:4" ht="16.2" thickBot="1" x14ac:dyDescent="0.35">
      <c r="A644" s="46"/>
      <c r="B644" s="17"/>
      <c r="C644" s="28">
        <f>SUM(C640:C643)</f>
        <v>6911</v>
      </c>
      <c r="D644" s="37"/>
    </row>
    <row r="645" spans="1:4" ht="16.2" thickBot="1" x14ac:dyDescent="0.35">
      <c r="A645" s="46"/>
      <c r="B645" s="17"/>
      <c r="C645" s="25"/>
      <c r="D645" s="37"/>
    </row>
    <row r="646" spans="1:4" ht="16.2" thickBot="1" x14ac:dyDescent="0.35">
      <c r="A646" s="29" t="s">
        <v>516</v>
      </c>
      <c r="B646" s="17" t="s">
        <v>517</v>
      </c>
      <c r="C646" s="16">
        <v>166</v>
      </c>
      <c r="D646" s="37" t="s">
        <v>518</v>
      </c>
    </row>
    <row r="647" spans="1:4" ht="16.2" thickBot="1" x14ac:dyDescent="0.35">
      <c r="A647" s="29"/>
      <c r="B647" s="17" t="s">
        <v>519</v>
      </c>
      <c r="C647" s="16">
        <v>680</v>
      </c>
      <c r="D647" s="37"/>
    </row>
    <row r="648" spans="1:4" ht="16.2" thickBot="1" x14ac:dyDescent="0.35">
      <c r="A648" s="29"/>
      <c r="B648" s="17" t="s">
        <v>520</v>
      </c>
      <c r="C648" s="16">
        <v>58</v>
      </c>
      <c r="D648" s="37"/>
    </row>
    <row r="649" spans="1:4" ht="16.2" thickBot="1" x14ac:dyDescent="0.35">
      <c r="A649" s="46"/>
      <c r="B649" s="17"/>
      <c r="C649" s="28">
        <f>SUM(C646:C648)</f>
        <v>904</v>
      </c>
      <c r="D649" s="37"/>
    </row>
    <row r="650" spans="1:4" ht="16.2" thickBot="1" x14ac:dyDescent="0.35">
      <c r="A650" s="46"/>
      <c r="B650" s="17"/>
      <c r="C650" s="25"/>
      <c r="D650" s="37"/>
    </row>
    <row r="651" spans="1:4" ht="16.2" thickBot="1" x14ac:dyDescent="0.35">
      <c r="A651" s="29" t="s">
        <v>521</v>
      </c>
      <c r="B651" s="17" t="s">
        <v>522</v>
      </c>
      <c r="C651" s="16">
        <v>334</v>
      </c>
      <c r="D651" s="37" t="s">
        <v>523</v>
      </c>
    </row>
    <row r="652" spans="1:4" ht="16.2" thickBot="1" x14ac:dyDescent="0.35">
      <c r="A652" s="29"/>
      <c r="B652" s="17" t="s">
        <v>524</v>
      </c>
      <c r="C652" s="16">
        <v>7210</v>
      </c>
      <c r="D652" s="37"/>
    </row>
    <row r="653" spans="1:4" ht="16.2" thickBot="1" x14ac:dyDescent="0.35">
      <c r="A653" s="29"/>
      <c r="B653" s="17" t="s">
        <v>525</v>
      </c>
      <c r="C653" s="16">
        <v>138</v>
      </c>
      <c r="D653" s="37"/>
    </row>
    <row r="654" spans="1:4" ht="16.2" thickBot="1" x14ac:dyDescent="0.35">
      <c r="A654" s="29"/>
      <c r="B654" s="17" t="s">
        <v>526</v>
      </c>
      <c r="C654" s="16">
        <v>885</v>
      </c>
      <c r="D654" s="37"/>
    </row>
    <row r="655" spans="1:4" ht="16.2" thickBot="1" x14ac:dyDescent="0.35">
      <c r="A655" s="29"/>
      <c r="B655" s="17" t="s">
        <v>527</v>
      </c>
      <c r="C655" s="16">
        <v>105</v>
      </c>
      <c r="D655" s="37"/>
    </row>
    <row r="656" spans="1:4" ht="16.2" thickBot="1" x14ac:dyDescent="0.35">
      <c r="A656" s="46"/>
      <c r="B656" s="17"/>
      <c r="C656" s="28">
        <f>SUM(C651:C655)</f>
        <v>8672</v>
      </c>
      <c r="D656" s="37"/>
    </row>
    <row r="657" spans="1:4" ht="16.2" thickBot="1" x14ac:dyDescent="0.35">
      <c r="A657" s="46"/>
      <c r="B657" s="17"/>
      <c r="C657" s="25"/>
      <c r="D657" s="37"/>
    </row>
    <row r="658" spans="1:4" ht="16.2" thickBot="1" x14ac:dyDescent="0.35">
      <c r="A658" s="29" t="s">
        <v>528</v>
      </c>
      <c r="B658" s="17" t="s">
        <v>509</v>
      </c>
      <c r="C658" s="16">
        <v>247</v>
      </c>
      <c r="D658" s="37" t="s">
        <v>529</v>
      </c>
    </row>
    <row r="659" spans="1:4" ht="16.2" thickBot="1" x14ac:dyDescent="0.35">
      <c r="A659" s="29"/>
      <c r="B659" s="17" t="s">
        <v>530</v>
      </c>
      <c r="C659" s="16">
        <v>307</v>
      </c>
      <c r="D659" s="37"/>
    </row>
    <row r="660" spans="1:4" ht="16.2" thickBot="1" x14ac:dyDescent="0.35">
      <c r="A660" s="29"/>
      <c r="B660" s="17" t="s">
        <v>531</v>
      </c>
      <c r="C660" s="16">
        <v>1433</v>
      </c>
      <c r="D660" s="37"/>
    </row>
    <row r="661" spans="1:4" ht="16.2" thickBot="1" x14ac:dyDescent="0.35">
      <c r="A661" s="46"/>
      <c r="B661" s="17"/>
      <c r="C661" s="28">
        <f>SUM(C658:C660)</f>
        <v>1987</v>
      </c>
      <c r="D661" s="37"/>
    </row>
    <row r="662" spans="1:4" ht="16.2" thickBot="1" x14ac:dyDescent="0.35">
      <c r="A662" s="46"/>
      <c r="B662" s="17"/>
      <c r="C662" s="25"/>
      <c r="D662" s="37"/>
    </row>
    <row r="663" spans="1:4" ht="16.2" thickBot="1" x14ac:dyDescent="0.35">
      <c r="A663" s="29" t="s">
        <v>532</v>
      </c>
      <c r="B663" s="17" t="s">
        <v>484</v>
      </c>
      <c r="C663" s="16">
        <v>929</v>
      </c>
      <c r="D663" s="37" t="s">
        <v>533</v>
      </c>
    </row>
    <row r="664" spans="1:4" ht="16.2" thickBot="1" x14ac:dyDescent="0.35">
      <c r="A664" s="29"/>
      <c r="B664" s="17" t="s">
        <v>534</v>
      </c>
      <c r="C664" s="16">
        <v>1686</v>
      </c>
      <c r="D664" s="37"/>
    </row>
    <row r="665" spans="1:4" ht="16.2" thickBot="1" x14ac:dyDescent="0.35">
      <c r="A665" s="29"/>
      <c r="B665" s="17" t="s">
        <v>535</v>
      </c>
      <c r="C665" s="16">
        <v>114</v>
      </c>
      <c r="D665" s="37"/>
    </row>
    <row r="666" spans="1:4" ht="16.2" thickBot="1" x14ac:dyDescent="0.35">
      <c r="A666" s="46"/>
      <c r="B666" s="17"/>
      <c r="C666" s="28">
        <f>SUM(C663:C665)</f>
        <v>2729</v>
      </c>
      <c r="D666" s="37"/>
    </row>
    <row r="667" spans="1:4" ht="16.2" thickBot="1" x14ac:dyDescent="0.35">
      <c r="A667" s="29"/>
      <c r="B667" s="17"/>
      <c r="C667" s="26"/>
      <c r="D667" s="37"/>
    </row>
    <row r="668" spans="1:4" ht="16.2" thickBot="1" x14ac:dyDescent="0.35">
      <c r="A668" s="29" t="s">
        <v>536</v>
      </c>
      <c r="B668" s="17" t="s">
        <v>744</v>
      </c>
      <c r="C668" s="28">
        <v>1947</v>
      </c>
      <c r="D668" s="37" t="s">
        <v>537</v>
      </c>
    </row>
    <row r="669" spans="1:4" ht="16.2" thickBot="1" x14ac:dyDescent="0.35">
      <c r="A669" s="29"/>
      <c r="B669" s="17"/>
      <c r="C669" s="26"/>
      <c r="D669" s="37"/>
    </row>
    <row r="670" spans="1:4" ht="31.8" thickBot="1" x14ac:dyDescent="0.35">
      <c r="A670" s="29" t="s">
        <v>538</v>
      </c>
      <c r="B670" s="17" t="s">
        <v>539</v>
      </c>
      <c r="C670" s="16">
        <v>1581</v>
      </c>
      <c r="D670" s="37" t="s">
        <v>540</v>
      </c>
    </row>
    <row r="671" spans="1:4" ht="16.2" thickBot="1" x14ac:dyDescent="0.35">
      <c r="A671" s="29"/>
      <c r="B671" s="17" t="s">
        <v>541</v>
      </c>
      <c r="C671" s="16">
        <v>101</v>
      </c>
      <c r="D671" s="37"/>
    </row>
    <row r="672" spans="1:4" ht="16.2" thickBot="1" x14ac:dyDescent="0.35">
      <c r="A672" s="29"/>
      <c r="B672" s="17" t="s">
        <v>542</v>
      </c>
      <c r="C672" s="16">
        <v>213</v>
      </c>
      <c r="D672" s="37"/>
    </row>
    <row r="673" spans="1:4" ht="16.2" thickBot="1" x14ac:dyDescent="0.35">
      <c r="A673" s="46"/>
      <c r="B673" s="17"/>
      <c r="C673" s="28">
        <f>SUM(C670:C672)</f>
        <v>1895</v>
      </c>
      <c r="D673" s="37"/>
    </row>
    <row r="674" spans="1:4" ht="16.2" thickBot="1" x14ac:dyDescent="0.35">
      <c r="A674" s="46"/>
      <c r="B674" s="17"/>
      <c r="C674" s="25"/>
      <c r="D674" s="37"/>
    </row>
    <row r="675" spans="1:4" ht="16.2" thickBot="1" x14ac:dyDescent="0.35">
      <c r="A675" s="29" t="s">
        <v>543</v>
      </c>
      <c r="B675" s="17" t="s">
        <v>509</v>
      </c>
      <c r="C675" s="16">
        <v>1022</v>
      </c>
      <c r="D675" s="37" t="s">
        <v>544</v>
      </c>
    </row>
    <row r="676" spans="1:4" ht="16.2" thickBot="1" x14ac:dyDescent="0.35">
      <c r="A676" s="29"/>
      <c r="B676" s="17" t="s">
        <v>545</v>
      </c>
      <c r="C676" s="16">
        <v>674</v>
      </c>
      <c r="D676" s="37"/>
    </row>
    <row r="677" spans="1:4" ht="16.2" thickBot="1" x14ac:dyDescent="0.35">
      <c r="A677" s="29"/>
      <c r="B677" s="17" t="s">
        <v>546</v>
      </c>
      <c r="C677" s="16">
        <v>463</v>
      </c>
      <c r="D677" s="37"/>
    </row>
    <row r="678" spans="1:4" ht="16.2" thickBot="1" x14ac:dyDescent="0.35">
      <c r="A678" s="46"/>
      <c r="B678" s="17" t="s">
        <v>547</v>
      </c>
      <c r="C678" s="16">
        <v>15</v>
      </c>
      <c r="D678" s="37"/>
    </row>
    <row r="679" spans="1:4" ht="16.2" thickBot="1" x14ac:dyDescent="0.35">
      <c r="A679" s="46"/>
      <c r="B679" s="17" t="s">
        <v>548</v>
      </c>
      <c r="C679" s="16">
        <v>1026</v>
      </c>
      <c r="D679" s="37"/>
    </row>
    <row r="680" spans="1:4" ht="16.2" thickBot="1" x14ac:dyDescent="0.35">
      <c r="A680" s="46"/>
      <c r="B680" s="17"/>
      <c r="C680" s="28">
        <f>SUM(C675:C679)</f>
        <v>3200</v>
      </c>
      <c r="D680" s="37"/>
    </row>
    <row r="681" spans="1:4" ht="16.2" thickBot="1" x14ac:dyDescent="0.35">
      <c r="A681" s="46"/>
      <c r="B681" s="17"/>
      <c r="C681" s="25"/>
      <c r="D681" s="37"/>
    </row>
    <row r="682" spans="1:4" ht="16.2" thickBot="1" x14ac:dyDescent="0.35">
      <c r="A682" s="29" t="s">
        <v>549</v>
      </c>
      <c r="B682" s="17" t="s">
        <v>550</v>
      </c>
      <c r="C682" s="16">
        <v>20</v>
      </c>
      <c r="D682" s="37" t="s">
        <v>551</v>
      </c>
    </row>
    <row r="683" spans="1:4" ht="16.2" thickBot="1" x14ac:dyDescent="0.35">
      <c r="A683" s="29"/>
      <c r="B683" s="17" t="s">
        <v>552</v>
      </c>
      <c r="C683" s="16">
        <v>89</v>
      </c>
      <c r="D683" s="37"/>
    </row>
    <row r="684" spans="1:4" ht="16.2" thickBot="1" x14ac:dyDescent="0.35">
      <c r="A684" s="46"/>
      <c r="B684" s="17" t="s">
        <v>509</v>
      </c>
      <c r="C684" s="16">
        <v>1378</v>
      </c>
      <c r="D684" s="37"/>
    </row>
    <row r="685" spans="1:4" ht="16.2" thickBot="1" x14ac:dyDescent="0.35">
      <c r="A685" s="46"/>
      <c r="B685" s="17" t="s">
        <v>553</v>
      </c>
      <c r="C685" s="16">
        <v>18</v>
      </c>
      <c r="D685" s="37"/>
    </row>
    <row r="686" spans="1:4" ht="16.2" thickBot="1" x14ac:dyDescent="0.35">
      <c r="A686" s="46"/>
      <c r="B686" s="17" t="s">
        <v>554</v>
      </c>
      <c r="C686" s="16">
        <v>321</v>
      </c>
      <c r="D686" s="37"/>
    </row>
    <row r="687" spans="1:4" ht="16.2" thickBot="1" x14ac:dyDescent="0.35">
      <c r="A687" s="46"/>
      <c r="B687" s="17"/>
      <c r="C687" s="28">
        <f>SUM(C682:C686)</f>
        <v>1826</v>
      </c>
      <c r="D687" s="37"/>
    </row>
    <row r="688" spans="1:4" ht="16.2" thickBot="1" x14ac:dyDescent="0.35">
      <c r="A688" s="46"/>
      <c r="B688" s="17"/>
      <c r="C688" s="25"/>
      <c r="D688" s="37"/>
    </row>
    <row r="689" spans="1:4" ht="16.2" thickBot="1" x14ac:dyDescent="0.35">
      <c r="A689" s="29" t="s">
        <v>555</v>
      </c>
      <c r="B689" s="17" t="s">
        <v>556</v>
      </c>
      <c r="C689" s="16">
        <v>17361</v>
      </c>
      <c r="D689" s="37" t="s">
        <v>557</v>
      </c>
    </row>
    <row r="690" spans="1:4" ht="16.2" thickBot="1" x14ac:dyDescent="0.35">
      <c r="A690" s="46"/>
      <c r="B690" s="17" t="s">
        <v>558</v>
      </c>
      <c r="C690" s="16">
        <v>474</v>
      </c>
      <c r="D690" s="37"/>
    </row>
    <row r="691" spans="1:4" ht="16.2" thickBot="1" x14ac:dyDescent="0.35">
      <c r="A691" s="46"/>
      <c r="B691" s="17" t="s">
        <v>559</v>
      </c>
      <c r="C691" s="16">
        <v>6157</v>
      </c>
      <c r="D691" s="37"/>
    </row>
    <row r="692" spans="1:4" ht="16.2" thickBot="1" x14ac:dyDescent="0.35">
      <c r="A692" s="46"/>
      <c r="B692" s="17" t="s">
        <v>560</v>
      </c>
      <c r="C692" s="16">
        <v>3594</v>
      </c>
      <c r="D692" s="37"/>
    </row>
    <row r="693" spans="1:4" ht="16.2" thickBot="1" x14ac:dyDescent="0.35">
      <c r="A693" s="46"/>
      <c r="B693" s="17" t="s">
        <v>561</v>
      </c>
      <c r="C693" s="16">
        <v>2083</v>
      </c>
      <c r="D693" s="37"/>
    </row>
    <row r="694" spans="1:4" ht="16.2" thickBot="1" x14ac:dyDescent="0.35">
      <c r="A694" s="46"/>
      <c r="B694" s="17"/>
      <c r="C694" s="28">
        <f>SUM(C689:C693)</f>
        <v>29669</v>
      </c>
      <c r="D694" s="37"/>
    </row>
    <row r="695" spans="1:4" ht="16.2" thickBot="1" x14ac:dyDescent="0.35">
      <c r="A695" s="46"/>
      <c r="B695" s="17"/>
      <c r="C695" s="25"/>
      <c r="D695" s="37"/>
    </row>
    <row r="696" spans="1:4" ht="16.2" thickBot="1" x14ac:dyDescent="0.35">
      <c r="A696" s="29" t="s">
        <v>562</v>
      </c>
      <c r="B696" s="17" t="s">
        <v>558</v>
      </c>
      <c r="C696" s="16">
        <v>976</v>
      </c>
      <c r="D696" s="37" t="s">
        <v>563</v>
      </c>
    </row>
    <row r="697" spans="1:4" ht="16.2" thickBot="1" x14ac:dyDescent="0.35">
      <c r="A697" s="46"/>
      <c r="B697" s="17" t="s">
        <v>564</v>
      </c>
      <c r="C697" s="16">
        <v>2712</v>
      </c>
      <c r="D697" s="37"/>
    </row>
    <row r="698" spans="1:4" ht="16.2" thickBot="1" x14ac:dyDescent="0.35">
      <c r="A698" s="46"/>
      <c r="B698" s="17" t="s">
        <v>565</v>
      </c>
      <c r="C698" s="16">
        <v>11176</v>
      </c>
      <c r="D698" s="37"/>
    </row>
    <row r="699" spans="1:4" ht="16.2" thickBot="1" x14ac:dyDescent="0.35">
      <c r="A699" s="46"/>
      <c r="B699" s="17"/>
      <c r="C699" s="28">
        <f>SUM(C696:C698)</f>
        <v>14864</v>
      </c>
      <c r="D699" s="37"/>
    </row>
    <row r="700" spans="1:4" ht="16.2" thickBot="1" x14ac:dyDescent="0.35">
      <c r="A700" s="46"/>
      <c r="B700" s="17"/>
      <c r="C700" s="25"/>
      <c r="D700" s="37"/>
    </row>
    <row r="701" spans="1:4" ht="16.2" thickBot="1" x14ac:dyDescent="0.35">
      <c r="A701" s="29" t="s">
        <v>566</v>
      </c>
      <c r="B701" s="17" t="s">
        <v>567</v>
      </c>
      <c r="C701" s="16">
        <v>244</v>
      </c>
      <c r="D701" s="37" t="s">
        <v>568</v>
      </c>
    </row>
    <row r="702" spans="1:4" ht="16.2" thickBot="1" x14ac:dyDescent="0.35">
      <c r="A702" s="46"/>
      <c r="B702" s="17" t="s">
        <v>478</v>
      </c>
      <c r="C702" s="16">
        <v>67</v>
      </c>
      <c r="D702" s="37"/>
    </row>
    <row r="703" spans="1:4" ht="16.2" thickBot="1" x14ac:dyDescent="0.35">
      <c r="A703" s="46"/>
      <c r="B703" s="17" t="s">
        <v>569</v>
      </c>
      <c r="C703" s="16">
        <v>2525</v>
      </c>
      <c r="D703" s="37"/>
    </row>
    <row r="704" spans="1:4" ht="16.2" thickBot="1" x14ac:dyDescent="0.35">
      <c r="A704" s="46"/>
      <c r="B704" s="17"/>
      <c r="C704" s="28">
        <f>SUM(C701:C703)</f>
        <v>2836</v>
      </c>
      <c r="D704" s="37"/>
    </row>
    <row r="705" spans="1:7" ht="16.2" thickBot="1" x14ac:dyDescent="0.35">
      <c r="A705" s="46"/>
      <c r="B705" s="17"/>
      <c r="C705" s="25"/>
      <c r="D705" s="37"/>
    </row>
    <row r="706" spans="1:7" ht="39" customHeight="1" thickBot="1" x14ac:dyDescent="0.35">
      <c r="A706" s="29" t="s">
        <v>570</v>
      </c>
      <c r="B706" s="17" t="s">
        <v>571</v>
      </c>
      <c r="C706" s="16">
        <v>794</v>
      </c>
      <c r="D706" s="37" t="s">
        <v>572</v>
      </c>
    </row>
    <row r="707" spans="1:7" ht="16.2" thickBot="1" x14ac:dyDescent="0.35">
      <c r="A707" s="46"/>
      <c r="B707" s="17" t="s">
        <v>709</v>
      </c>
      <c r="C707" s="16">
        <v>253</v>
      </c>
      <c r="D707" s="37"/>
    </row>
    <row r="708" spans="1:7" ht="16.2" thickBot="1" x14ac:dyDescent="0.35">
      <c r="A708" s="46"/>
      <c r="B708" s="17" t="s">
        <v>573</v>
      </c>
      <c r="C708" s="16">
        <v>6</v>
      </c>
      <c r="D708" s="37"/>
      <c r="G708" s="59"/>
    </row>
    <row r="709" spans="1:7" ht="16.2" thickBot="1" x14ac:dyDescent="0.35">
      <c r="A709" s="46"/>
      <c r="B709" s="17" t="s">
        <v>574</v>
      </c>
      <c r="C709" s="16">
        <v>4</v>
      </c>
      <c r="D709" s="37"/>
    </row>
    <row r="710" spans="1:7" ht="16.2" thickBot="1" x14ac:dyDescent="0.35">
      <c r="A710" s="46"/>
      <c r="B710" s="17"/>
      <c r="C710" s="28">
        <f>SUM(C706:C709)</f>
        <v>1057</v>
      </c>
      <c r="D710" s="37"/>
    </row>
    <row r="711" spans="1:7" ht="16.2" thickBot="1" x14ac:dyDescent="0.35">
      <c r="A711" s="46"/>
      <c r="B711" s="17"/>
      <c r="C711" s="28"/>
      <c r="D711" s="37"/>
    </row>
    <row r="712" spans="1:7" ht="16.2" thickBot="1" x14ac:dyDescent="0.35">
      <c r="A712" s="29" t="s">
        <v>745</v>
      </c>
      <c r="B712" s="17" t="s">
        <v>746</v>
      </c>
      <c r="C712" s="16">
        <v>30672</v>
      </c>
      <c r="D712" s="37" t="s">
        <v>747</v>
      </c>
    </row>
    <row r="713" spans="1:7" ht="16.2" thickBot="1" x14ac:dyDescent="0.35">
      <c r="A713" s="46"/>
      <c r="B713" s="17" t="s">
        <v>512</v>
      </c>
      <c r="C713" s="16">
        <v>2121</v>
      </c>
      <c r="D713" s="37"/>
    </row>
    <row r="714" spans="1:7" ht="16.2" thickBot="1" x14ac:dyDescent="0.35">
      <c r="A714" s="46"/>
      <c r="B714" s="17"/>
      <c r="C714" s="28">
        <f>SUM(C712,C713)</f>
        <v>32793</v>
      </c>
      <c r="D714" s="37"/>
    </row>
    <row r="715" spans="1:7" ht="16.2" thickBot="1" x14ac:dyDescent="0.35">
      <c r="A715" s="46"/>
      <c r="B715" s="17"/>
      <c r="C715" s="28"/>
      <c r="D715" s="37"/>
    </row>
    <row r="716" spans="1:7" ht="16.2" thickBot="1" x14ac:dyDescent="0.35">
      <c r="A716" s="46" t="s">
        <v>804</v>
      </c>
      <c r="B716" s="17" t="s">
        <v>805</v>
      </c>
      <c r="C716" s="16">
        <v>4339</v>
      </c>
      <c r="D716" s="37" t="s">
        <v>803</v>
      </c>
    </row>
    <row r="717" spans="1:7" ht="16.2" thickBot="1" x14ac:dyDescent="0.35">
      <c r="A717" s="46"/>
      <c r="B717" s="17" t="s">
        <v>820</v>
      </c>
      <c r="C717" s="16">
        <v>89</v>
      </c>
      <c r="D717" s="37"/>
    </row>
    <row r="718" spans="1:7" ht="16.2" thickBot="1" x14ac:dyDescent="0.35">
      <c r="A718" s="46"/>
      <c r="B718" s="17" t="s">
        <v>806</v>
      </c>
      <c r="C718" s="16">
        <v>4662</v>
      </c>
      <c r="D718" s="37"/>
    </row>
    <row r="719" spans="1:7" ht="16.2" thickBot="1" x14ac:dyDescent="0.35">
      <c r="A719" s="46"/>
      <c r="B719" s="17" t="s">
        <v>807</v>
      </c>
      <c r="C719" s="16">
        <v>2</v>
      </c>
      <c r="D719" s="37"/>
    </row>
    <row r="720" spans="1:7" ht="16.2" thickBot="1" x14ac:dyDescent="0.35">
      <c r="A720" s="46"/>
      <c r="B720" s="17" t="s">
        <v>808</v>
      </c>
      <c r="C720" s="16">
        <v>688</v>
      </c>
      <c r="D720" s="37"/>
    </row>
    <row r="721" spans="1:4" ht="16.2" thickBot="1" x14ac:dyDescent="0.35">
      <c r="A721" s="46"/>
      <c r="B721" s="17" t="s">
        <v>809</v>
      </c>
      <c r="C721" s="16">
        <v>327</v>
      </c>
      <c r="D721" s="37"/>
    </row>
    <row r="722" spans="1:4" ht="16.2" thickBot="1" x14ac:dyDescent="0.35">
      <c r="A722" s="46"/>
      <c r="B722" s="17" t="s">
        <v>810</v>
      </c>
      <c r="C722" s="16">
        <v>4825</v>
      </c>
      <c r="D722" s="37"/>
    </row>
    <row r="723" spans="1:4" ht="16.2" thickBot="1" x14ac:dyDescent="0.35">
      <c r="A723" s="46"/>
      <c r="B723" s="17" t="s">
        <v>811</v>
      </c>
      <c r="C723" s="16">
        <v>451</v>
      </c>
      <c r="D723" s="37"/>
    </row>
    <row r="724" spans="1:4" ht="16.2" thickBot="1" x14ac:dyDescent="0.35">
      <c r="A724" s="46"/>
      <c r="B724" s="17" t="s">
        <v>812</v>
      </c>
      <c r="C724" s="16">
        <v>3877</v>
      </c>
      <c r="D724" s="37"/>
    </row>
    <row r="725" spans="1:4" ht="16.2" thickBot="1" x14ac:dyDescent="0.35">
      <c r="A725" s="46"/>
      <c r="B725" s="17" t="s">
        <v>813</v>
      </c>
      <c r="C725" s="16">
        <v>153</v>
      </c>
      <c r="D725" s="37"/>
    </row>
    <row r="726" spans="1:4" ht="16.2" thickBot="1" x14ac:dyDescent="0.35">
      <c r="A726" s="46"/>
      <c r="B726" s="17" t="s">
        <v>814</v>
      </c>
      <c r="C726" s="16">
        <v>2287</v>
      </c>
      <c r="D726" s="37"/>
    </row>
    <row r="727" spans="1:4" ht="16.2" thickBot="1" x14ac:dyDescent="0.35">
      <c r="A727" s="46"/>
      <c r="B727" s="17"/>
      <c r="C727" s="28">
        <f>SUM(C716:C726)</f>
        <v>21700</v>
      </c>
      <c r="D727" s="37"/>
    </row>
    <row r="728" spans="1:4" ht="16.2" thickBot="1" x14ac:dyDescent="0.35">
      <c r="A728" s="46"/>
      <c r="B728" s="17"/>
      <c r="C728" s="28"/>
      <c r="D728" s="37"/>
    </row>
    <row r="729" spans="1:4" s="60" customFormat="1" ht="16.2" thickBot="1" x14ac:dyDescent="0.35">
      <c r="A729" s="65" t="s">
        <v>815</v>
      </c>
      <c r="B729" s="56" t="s">
        <v>805</v>
      </c>
      <c r="C729" s="63">
        <v>75</v>
      </c>
      <c r="D729" s="64" t="s">
        <v>818</v>
      </c>
    </row>
    <row r="730" spans="1:4" s="60" customFormat="1" ht="16.2" thickBot="1" x14ac:dyDescent="0.35">
      <c r="A730" s="65"/>
      <c r="B730" s="56" t="s">
        <v>821</v>
      </c>
      <c r="C730" s="63">
        <v>5</v>
      </c>
      <c r="D730" s="64"/>
    </row>
    <row r="731" spans="1:4" s="60" customFormat="1" ht="16.2" thickBot="1" x14ac:dyDescent="0.35">
      <c r="A731" s="65"/>
      <c r="B731" s="56" t="s">
        <v>822</v>
      </c>
      <c r="C731" s="63">
        <v>49</v>
      </c>
      <c r="D731" s="64"/>
    </row>
    <row r="732" spans="1:4" s="60" customFormat="1" ht="16.2" thickBot="1" x14ac:dyDescent="0.35">
      <c r="A732" s="65"/>
      <c r="B732" s="56" t="s">
        <v>816</v>
      </c>
      <c r="C732" s="63">
        <v>174</v>
      </c>
      <c r="D732" s="64"/>
    </row>
    <row r="733" spans="1:4" s="60" customFormat="1" ht="16.2" thickBot="1" x14ac:dyDescent="0.35">
      <c r="A733" s="65"/>
      <c r="B733" s="56" t="s">
        <v>817</v>
      </c>
      <c r="C733" s="63">
        <v>213</v>
      </c>
      <c r="D733" s="64"/>
    </row>
    <row r="734" spans="1:4" s="60" customFormat="1" ht="16.2" thickBot="1" x14ac:dyDescent="0.35">
      <c r="A734" s="65"/>
      <c r="B734" s="56" t="s">
        <v>813</v>
      </c>
      <c r="C734" s="63">
        <v>4895</v>
      </c>
      <c r="D734" s="64"/>
    </row>
    <row r="735" spans="1:4" s="61" customFormat="1" ht="16.2" thickBot="1" x14ac:dyDescent="0.35">
      <c r="A735" s="65"/>
      <c r="B735" s="56" t="s">
        <v>814</v>
      </c>
      <c r="C735" s="63">
        <v>114</v>
      </c>
      <c r="D735" s="64"/>
    </row>
    <row r="736" spans="1:4" s="61" customFormat="1" ht="16.2" thickBot="1" x14ac:dyDescent="0.35">
      <c r="A736" s="65"/>
      <c r="B736" s="56"/>
      <c r="C736" s="76">
        <f>SUM(C729:C735)</f>
        <v>5525</v>
      </c>
      <c r="D736" s="64"/>
    </row>
    <row r="737" spans="1:4" ht="16.2" thickBot="1" x14ac:dyDescent="0.35">
      <c r="A737" s="46"/>
      <c r="B737" s="17"/>
      <c r="C737" s="25"/>
      <c r="D737" s="37"/>
    </row>
    <row r="738" spans="1:4" ht="16.2" thickBot="1" x14ac:dyDescent="0.35">
      <c r="A738" s="8" t="s">
        <v>575</v>
      </c>
      <c r="B738" s="6"/>
      <c r="C738" s="77">
        <f>SUM(C736,C727,C710,C704,C699,C694,C687,C680,C673,C668,C666,C661,C656,C649,C644,C638,C632,C625,C615,C607,C714)</f>
        <v>398658</v>
      </c>
      <c r="D738" s="37"/>
    </row>
    <row r="739" spans="1:4" ht="16.2" thickBot="1" x14ac:dyDescent="0.35">
      <c r="A739" s="46"/>
      <c r="B739" s="17"/>
      <c r="C739" s="26"/>
      <c r="D739" s="37"/>
    </row>
    <row r="740" spans="1:4" ht="16.2" thickBot="1" x14ac:dyDescent="0.35">
      <c r="A740" s="46"/>
      <c r="B740" s="17"/>
      <c r="C740" s="26"/>
      <c r="D740" s="37"/>
    </row>
    <row r="741" spans="1:4" ht="16.2" thickBot="1" x14ac:dyDescent="0.35">
      <c r="A741" s="62" t="s">
        <v>576</v>
      </c>
      <c r="B741" s="56"/>
      <c r="C741" s="67"/>
      <c r="D741" s="64"/>
    </row>
    <row r="742" spans="1:4" ht="16.2" thickBot="1" x14ac:dyDescent="0.35">
      <c r="A742" s="48" t="s">
        <v>577</v>
      </c>
      <c r="B742" s="17" t="s">
        <v>530</v>
      </c>
      <c r="C742" s="16">
        <v>86</v>
      </c>
      <c r="D742" s="37" t="s">
        <v>578</v>
      </c>
    </row>
    <row r="743" spans="1:4" ht="16.2" thickBot="1" x14ac:dyDescent="0.35">
      <c r="A743" s="29"/>
      <c r="B743" s="17" t="s">
        <v>509</v>
      </c>
      <c r="C743" s="16">
        <v>547</v>
      </c>
      <c r="D743" s="37"/>
    </row>
    <row r="744" spans="1:4" ht="16.2" thickBot="1" x14ac:dyDescent="0.35">
      <c r="A744" s="46"/>
      <c r="B744" s="17" t="s">
        <v>579</v>
      </c>
      <c r="C744" s="16">
        <v>1461</v>
      </c>
      <c r="D744" s="37"/>
    </row>
    <row r="745" spans="1:4" ht="16.2" thickBot="1" x14ac:dyDescent="0.35">
      <c r="A745" s="46"/>
      <c r="B745" s="17" t="s">
        <v>580</v>
      </c>
      <c r="C745" s="16">
        <v>767</v>
      </c>
      <c r="D745" s="37"/>
    </row>
    <row r="746" spans="1:4" ht="16.2" thickBot="1" x14ac:dyDescent="0.35">
      <c r="A746" s="46"/>
      <c r="B746" s="17" t="s">
        <v>581</v>
      </c>
      <c r="C746" s="16">
        <v>10036</v>
      </c>
      <c r="D746" s="37"/>
    </row>
    <row r="747" spans="1:4" ht="16.2" thickBot="1" x14ac:dyDescent="0.35">
      <c r="A747" s="46"/>
      <c r="B747" s="17" t="s">
        <v>582</v>
      </c>
      <c r="C747" s="16">
        <v>62837</v>
      </c>
      <c r="D747" s="37"/>
    </row>
    <row r="748" spans="1:4" ht="16.2" thickBot="1" x14ac:dyDescent="0.35">
      <c r="A748" s="46"/>
      <c r="B748" s="17" t="s">
        <v>583</v>
      </c>
      <c r="C748" s="16">
        <v>1941</v>
      </c>
      <c r="D748" s="37"/>
    </row>
    <row r="749" spans="1:4" ht="16.2" thickBot="1" x14ac:dyDescent="0.35">
      <c r="A749" s="46"/>
      <c r="B749" s="17" t="s">
        <v>584</v>
      </c>
      <c r="C749" s="16">
        <v>4392</v>
      </c>
      <c r="D749" s="37"/>
    </row>
    <row r="750" spans="1:4" ht="16.2" thickBot="1" x14ac:dyDescent="0.35">
      <c r="A750" s="46"/>
      <c r="B750" s="17" t="s">
        <v>510</v>
      </c>
      <c r="C750" s="16">
        <v>1243</v>
      </c>
      <c r="D750" s="37"/>
    </row>
    <row r="751" spans="1:4" ht="16.2" thickBot="1" x14ac:dyDescent="0.35">
      <c r="A751" s="46"/>
      <c r="B751" s="17" t="s">
        <v>585</v>
      </c>
      <c r="C751" s="16">
        <v>3613</v>
      </c>
      <c r="D751" s="37"/>
    </row>
    <row r="752" spans="1:4" ht="16.2" thickBot="1" x14ac:dyDescent="0.35">
      <c r="A752" s="46"/>
      <c r="B752" s="17" t="s">
        <v>586</v>
      </c>
      <c r="C752" s="16">
        <v>180693</v>
      </c>
      <c r="D752" s="37"/>
    </row>
    <row r="753" spans="1:4" ht="16.2" thickBot="1" x14ac:dyDescent="0.35">
      <c r="A753" s="46"/>
      <c r="B753" s="17" t="s">
        <v>587</v>
      </c>
      <c r="C753" s="16">
        <v>3127</v>
      </c>
      <c r="D753" s="37"/>
    </row>
    <row r="754" spans="1:4" ht="16.2" thickBot="1" x14ac:dyDescent="0.35">
      <c r="A754" s="46"/>
      <c r="B754" s="47"/>
      <c r="C754" s="28">
        <f>SUM(C742:C753)</f>
        <v>270743</v>
      </c>
      <c r="D754" s="37"/>
    </row>
    <row r="755" spans="1:4" s="60" customFormat="1" ht="16.2" thickBot="1" x14ac:dyDescent="0.35">
      <c r="A755" s="65"/>
      <c r="B755" s="66"/>
      <c r="C755" s="67"/>
      <c r="D755" s="64"/>
    </row>
    <row r="756" spans="1:4" s="60" customFormat="1" ht="16.2" thickBot="1" x14ac:dyDescent="0.35">
      <c r="A756" s="62" t="s">
        <v>823</v>
      </c>
      <c r="B756" s="56" t="s">
        <v>588</v>
      </c>
      <c r="C756" s="63">
        <v>76158</v>
      </c>
      <c r="D756" s="64" t="s">
        <v>589</v>
      </c>
    </row>
    <row r="757" spans="1:4" s="60" customFormat="1" ht="16.2" thickBot="1" x14ac:dyDescent="0.35">
      <c r="A757" s="62"/>
      <c r="B757" s="56" t="s">
        <v>590</v>
      </c>
      <c r="C757" s="63">
        <v>28917</v>
      </c>
      <c r="D757" s="64"/>
    </row>
    <row r="758" spans="1:4" s="60" customFormat="1" ht="16.2" thickBot="1" x14ac:dyDescent="0.35">
      <c r="A758" s="62"/>
      <c r="B758" s="56" t="s">
        <v>510</v>
      </c>
      <c r="C758" s="63">
        <v>6705</v>
      </c>
      <c r="D758" s="64"/>
    </row>
    <row r="759" spans="1:4" s="60" customFormat="1" ht="16.2" thickBot="1" x14ac:dyDescent="0.35">
      <c r="A759" s="65"/>
      <c r="B759" s="56" t="s">
        <v>591</v>
      </c>
      <c r="C759" s="63">
        <v>1925</v>
      </c>
      <c r="D759" s="64"/>
    </row>
    <row r="760" spans="1:4" s="60" customFormat="1" ht="16.2" thickBot="1" x14ac:dyDescent="0.35">
      <c r="A760" s="65"/>
      <c r="B760" s="56" t="s">
        <v>592</v>
      </c>
      <c r="C760" s="63">
        <v>3249</v>
      </c>
      <c r="D760" s="64"/>
    </row>
    <row r="761" spans="1:4" s="60" customFormat="1" ht="16.2" thickBot="1" x14ac:dyDescent="0.35">
      <c r="A761" s="65"/>
      <c r="B761" s="56" t="s">
        <v>587</v>
      </c>
      <c r="C761" s="63">
        <v>3674</v>
      </c>
      <c r="D761" s="64"/>
    </row>
    <row r="762" spans="1:4" s="60" customFormat="1" ht="16.2" thickBot="1" x14ac:dyDescent="0.35">
      <c r="A762" s="65"/>
      <c r="B762" s="56" t="s">
        <v>593</v>
      </c>
      <c r="C762" s="63">
        <v>2739</v>
      </c>
      <c r="D762" s="64"/>
    </row>
    <row r="763" spans="1:4" s="60" customFormat="1" ht="16.2" thickBot="1" x14ac:dyDescent="0.35">
      <c r="A763" s="65"/>
      <c r="B763" s="56" t="s">
        <v>594</v>
      </c>
      <c r="C763" s="63">
        <v>7474</v>
      </c>
      <c r="D763" s="64"/>
    </row>
    <row r="764" spans="1:4" s="60" customFormat="1" ht="16.2" thickBot="1" x14ac:dyDescent="0.35">
      <c r="A764" s="65"/>
      <c r="B764" s="56" t="s">
        <v>595</v>
      </c>
      <c r="C764" s="63">
        <v>167</v>
      </c>
      <c r="D764" s="64"/>
    </row>
    <row r="765" spans="1:4" s="60" customFormat="1" ht="16.2" thickBot="1" x14ac:dyDescent="0.35">
      <c r="A765" s="65"/>
      <c r="B765" s="56"/>
      <c r="C765" s="76">
        <f>SUM(C756:C764)</f>
        <v>131008</v>
      </c>
      <c r="D765" s="64"/>
    </row>
    <row r="766" spans="1:4" s="60" customFormat="1" ht="16.2" thickBot="1" x14ac:dyDescent="0.35">
      <c r="A766" s="65"/>
      <c r="B766" s="56"/>
      <c r="C766" s="67"/>
      <c r="D766" s="64"/>
    </row>
    <row r="767" spans="1:4" ht="16.2" thickBot="1" x14ac:dyDescent="0.35">
      <c r="A767" s="29" t="s">
        <v>596</v>
      </c>
      <c r="B767" s="17" t="s">
        <v>597</v>
      </c>
      <c r="C767" s="16">
        <v>69189</v>
      </c>
      <c r="D767" s="37" t="s">
        <v>598</v>
      </c>
    </row>
    <row r="768" spans="1:4" ht="16.2" thickBot="1" x14ac:dyDescent="0.35">
      <c r="A768" s="29"/>
      <c r="B768" s="17" t="s">
        <v>599</v>
      </c>
      <c r="C768" s="16">
        <v>597</v>
      </c>
      <c r="D768" s="37"/>
    </row>
    <row r="769" spans="1:4" ht="16.2" thickBot="1" x14ac:dyDescent="0.35">
      <c r="A769" s="29"/>
      <c r="B769" s="17" t="s">
        <v>595</v>
      </c>
      <c r="C769" s="16">
        <v>468</v>
      </c>
      <c r="D769" s="37"/>
    </row>
    <row r="770" spans="1:4" ht="16.2" thickBot="1" x14ac:dyDescent="0.35">
      <c r="A770" s="29"/>
      <c r="B770" s="17" t="s">
        <v>600</v>
      </c>
      <c r="C770" s="16">
        <v>37</v>
      </c>
      <c r="D770" s="37"/>
    </row>
    <row r="771" spans="1:4" ht="16.2" thickBot="1" x14ac:dyDescent="0.35">
      <c r="A771" s="29"/>
      <c r="B771" s="17" t="s">
        <v>601</v>
      </c>
      <c r="C771" s="16">
        <v>283</v>
      </c>
      <c r="D771" s="37"/>
    </row>
    <row r="772" spans="1:4" ht="16.2" thickBot="1" x14ac:dyDescent="0.35">
      <c r="A772" s="29"/>
      <c r="B772" s="17"/>
      <c r="C772" s="28">
        <f>SUM(C767:C771)</f>
        <v>70574</v>
      </c>
      <c r="D772" s="37"/>
    </row>
    <row r="773" spans="1:4" ht="16.2" thickBot="1" x14ac:dyDescent="0.35">
      <c r="A773" s="29"/>
      <c r="B773" s="17"/>
      <c r="C773" s="25"/>
      <c r="D773" s="37"/>
    </row>
    <row r="774" spans="1:4" ht="16.2" thickBot="1" x14ac:dyDescent="0.35">
      <c r="A774" s="29" t="s">
        <v>602</v>
      </c>
      <c r="B774" s="17" t="s">
        <v>603</v>
      </c>
      <c r="C774" s="16">
        <v>102947</v>
      </c>
      <c r="D774" s="37" t="s">
        <v>604</v>
      </c>
    </row>
    <row r="775" spans="1:4" ht="16.2" thickBot="1" x14ac:dyDescent="0.35">
      <c r="A775" s="29"/>
      <c r="B775" s="17" t="s">
        <v>605</v>
      </c>
      <c r="C775" s="16">
        <v>898</v>
      </c>
      <c r="D775" s="37"/>
    </row>
    <row r="776" spans="1:4" ht="16.2" thickBot="1" x14ac:dyDescent="0.35">
      <c r="A776" s="29"/>
      <c r="B776" s="17" t="s">
        <v>606</v>
      </c>
      <c r="C776" s="16">
        <v>1009</v>
      </c>
      <c r="D776" s="37"/>
    </row>
    <row r="777" spans="1:4" ht="16.2" thickBot="1" x14ac:dyDescent="0.35">
      <c r="A777" s="29"/>
      <c r="B777" s="17" t="s">
        <v>607</v>
      </c>
      <c r="C777" s="16">
        <v>1029</v>
      </c>
      <c r="D777" s="37"/>
    </row>
    <row r="778" spans="1:4" ht="16.2" thickBot="1" x14ac:dyDescent="0.35">
      <c r="A778" s="29"/>
      <c r="B778" s="17" t="s">
        <v>608</v>
      </c>
      <c r="C778" s="16">
        <v>3221</v>
      </c>
      <c r="D778" s="37"/>
    </row>
    <row r="779" spans="1:4" ht="16.2" thickBot="1" x14ac:dyDescent="0.35">
      <c r="A779" s="29"/>
      <c r="B779" s="17" t="s">
        <v>600</v>
      </c>
      <c r="C779" s="16">
        <v>40</v>
      </c>
      <c r="D779" s="37"/>
    </row>
    <row r="780" spans="1:4" ht="16.2" thickBot="1" x14ac:dyDescent="0.35">
      <c r="A780" s="29"/>
      <c r="B780" s="17"/>
      <c r="C780" s="28">
        <f>SUM(C774:C779)</f>
        <v>109144</v>
      </c>
      <c r="D780" s="37"/>
    </row>
    <row r="781" spans="1:4" ht="16.2" thickBot="1" x14ac:dyDescent="0.35">
      <c r="A781" s="29"/>
      <c r="B781" s="17"/>
      <c r="C781" s="25"/>
      <c r="D781" s="37"/>
    </row>
    <row r="782" spans="1:4" ht="16.2" thickBot="1" x14ac:dyDescent="0.35">
      <c r="A782" s="29" t="s">
        <v>609</v>
      </c>
      <c r="B782" s="17" t="s">
        <v>610</v>
      </c>
      <c r="C782" s="16">
        <v>77308</v>
      </c>
      <c r="D782" s="37" t="s">
        <v>611</v>
      </c>
    </row>
    <row r="783" spans="1:4" ht="16.2" thickBot="1" x14ac:dyDescent="0.35">
      <c r="A783" s="29"/>
      <c r="B783" s="17" t="s">
        <v>612</v>
      </c>
      <c r="C783" s="16">
        <v>13400</v>
      </c>
      <c r="D783" s="37"/>
    </row>
    <row r="784" spans="1:4" ht="16.2" thickBot="1" x14ac:dyDescent="0.35">
      <c r="A784" s="29"/>
      <c r="B784" s="17" t="s">
        <v>613</v>
      </c>
      <c r="C784" s="16">
        <v>1313</v>
      </c>
      <c r="D784" s="37"/>
    </row>
    <row r="785" spans="1:4" ht="16.2" thickBot="1" x14ac:dyDescent="0.35">
      <c r="A785" s="29"/>
      <c r="B785" s="17" t="s">
        <v>614</v>
      </c>
      <c r="C785" s="16">
        <v>836</v>
      </c>
      <c r="D785" s="37"/>
    </row>
    <row r="786" spans="1:4" ht="16.2" thickBot="1" x14ac:dyDescent="0.35">
      <c r="A786" s="29"/>
      <c r="B786" s="17" t="s">
        <v>615</v>
      </c>
      <c r="C786" s="18">
        <v>90</v>
      </c>
      <c r="D786" s="39"/>
    </row>
    <row r="787" spans="1:4" ht="16.2" thickBot="1" x14ac:dyDescent="0.35">
      <c r="A787" s="29"/>
      <c r="B787" s="17"/>
      <c r="C787" s="24">
        <f>SUM(C782:C786)</f>
        <v>92947</v>
      </c>
      <c r="D787" s="39"/>
    </row>
    <row r="788" spans="1:4" ht="16.2" thickBot="1" x14ac:dyDescent="0.35">
      <c r="A788" s="29"/>
      <c r="B788" s="17"/>
      <c r="C788" s="27"/>
      <c r="D788" s="39"/>
    </row>
    <row r="789" spans="1:4" ht="16.2" thickBot="1" x14ac:dyDescent="0.35">
      <c r="A789" s="29" t="s">
        <v>616</v>
      </c>
      <c r="B789" s="17" t="s">
        <v>617</v>
      </c>
      <c r="C789" s="18">
        <v>8319</v>
      </c>
      <c r="D789" s="39" t="s">
        <v>618</v>
      </c>
    </row>
    <row r="790" spans="1:4" ht="16.2" thickBot="1" x14ac:dyDescent="0.35">
      <c r="A790" s="29"/>
      <c r="B790" s="17" t="s">
        <v>619</v>
      </c>
      <c r="C790" s="18">
        <v>14</v>
      </c>
      <c r="D790" s="39"/>
    </row>
    <row r="791" spans="1:4" ht="16.2" thickBot="1" x14ac:dyDescent="0.35">
      <c r="A791" s="29"/>
      <c r="B791" s="17"/>
      <c r="C791" s="24">
        <f>SUM(C789:C790)</f>
        <v>8333</v>
      </c>
      <c r="D791" s="39"/>
    </row>
    <row r="792" spans="1:4" ht="16.2" thickBot="1" x14ac:dyDescent="0.35">
      <c r="A792" s="29"/>
      <c r="B792" s="17"/>
      <c r="C792" s="21"/>
      <c r="D792" s="39"/>
    </row>
    <row r="793" spans="1:4" ht="16.2" thickBot="1" x14ac:dyDescent="0.35">
      <c r="A793" s="29" t="s">
        <v>620</v>
      </c>
      <c r="B793" s="17" t="s">
        <v>621</v>
      </c>
      <c r="C793" s="16">
        <v>14673</v>
      </c>
      <c r="D793" s="37" t="s">
        <v>622</v>
      </c>
    </row>
    <row r="794" spans="1:4" ht="16.2" thickBot="1" x14ac:dyDescent="0.35">
      <c r="A794" s="29"/>
      <c r="B794" s="17" t="s">
        <v>601</v>
      </c>
      <c r="C794" s="16">
        <v>191</v>
      </c>
      <c r="D794" s="37"/>
    </row>
    <row r="795" spans="1:4" ht="16.2" thickBot="1" x14ac:dyDescent="0.35">
      <c r="A795" s="29"/>
      <c r="B795" s="17"/>
      <c r="C795" s="28">
        <f>SUM(C793:C794)</f>
        <v>14864</v>
      </c>
      <c r="D795" s="37"/>
    </row>
    <row r="796" spans="1:4" ht="16.2" thickBot="1" x14ac:dyDescent="0.35">
      <c r="A796" s="29"/>
      <c r="B796" s="17"/>
      <c r="C796" s="26"/>
      <c r="D796" s="37"/>
    </row>
    <row r="797" spans="1:4" ht="16.2" thickBot="1" x14ac:dyDescent="0.35">
      <c r="A797" s="29" t="s">
        <v>623</v>
      </c>
      <c r="B797" s="17" t="s">
        <v>624</v>
      </c>
      <c r="C797" s="16">
        <v>11005</v>
      </c>
      <c r="D797" s="37" t="s">
        <v>625</v>
      </c>
    </row>
    <row r="798" spans="1:4" ht="16.2" thickBot="1" x14ac:dyDescent="0.35">
      <c r="A798" s="29"/>
      <c r="B798" s="17" t="s">
        <v>626</v>
      </c>
      <c r="C798" s="16">
        <v>164</v>
      </c>
      <c r="D798" s="37"/>
    </row>
    <row r="799" spans="1:4" ht="16.2" thickBot="1" x14ac:dyDescent="0.35">
      <c r="A799" s="29"/>
      <c r="B799" s="17" t="s">
        <v>627</v>
      </c>
      <c r="C799" s="16">
        <v>243</v>
      </c>
      <c r="D799" s="37"/>
    </row>
    <row r="800" spans="1:4" ht="16.2" thickBot="1" x14ac:dyDescent="0.35">
      <c r="A800" s="29"/>
      <c r="B800" s="17" t="s">
        <v>628</v>
      </c>
      <c r="C800" s="16">
        <v>99</v>
      </c>
      <c r="D800" s="37"/>
    </row>
    <row r="801" spans="1:4" ht="16.2" thickBot="1" x14ac:dyDescent="0.35">
      <c r="A801" s="29"/>
      <c r="B801" s="17"/>
      <c r="C801" s="28">
        <f>SUM(C797:C800)</f>
        <v>11511</v>
      </c>
      <c r="D801" s="37"/>
    </row>
    <row r="802" spans="1:4" ht="16.2" thickBot="1" x14ac:dyDescent="0.35">
      <c r="A802" s="29"/>
      <c r="B802" s="17"/>
      <c r="C802" s="25"/>
      <c r="D802" s="37"/>
    </row>
    <row r="803" spans="1:4" ht="16.2" thickBot="1" x14ac:dyDescent="0.35">
      <c r="A803" s="29" t="s">
        <v>629</v>
      </c>
      <c r="B803" s="17" t="s">
        <v>630</v>
      </c>
      <c r="C803" s="16">
        <v>1657</v>
      </c>
      <c r="D803" s="37" t="s">
        <v>631</v>
      </c>
    </row>
    <row r="804" spans="1:4" ht="16.2" thickBot="1" x14ac:dyDescent="0.35">
      <c r="A804" s="29"/>
      <c r="B804" s="17" t="s">
        <v>632</v>
      </c>
      <c r="C804" s="16">
        <v>215</v>
      </c>
      <c r="D804" s="37"/>
    </row>
    <row r="805" spans="1:4" ht="16.2" thickBot="1" x14ac:dyDescent="0.35">
      <c r="A805" s="29"/>
      <c r="B805" s="17" t="s">
        <v>633</v>
      </c>
      <c r="C805" s="16">
        <v>781</v>
      </c>
      <c r="D805" s="37"/>
    </row>
    <row r="806" spans="1:4" ht="16.2" thickBot="1" x14ac:dyDescent="0.35">
      <c r="A806" s="29"/>
      <c r="B806" s="17"/>
      <c r="C806" s="28">
        <f>SUM(C803:C805)</f>
        <v>2653</v>
      </c>
      <c r="D806" s="37"/>
    </row>
    <row r="807" spans="1:4" ht="16.2" thickBot="1" x14ac:dyDescent="0.35">
      <c r="A807" s="29"/>
      <c r="B807" s="17"/>
      <c r="C807" s="25"/>
      <c r="D807" s="37"/>
    </row>
    <row r="808" spans="1:4" ht="16.2" thickBot="1" x14ac:dyDescent="0.35">
      <c r="A808" s="29" t="s">
        <v>634</v>
      </c>
      <c r="B808" s="17" t="s">
        <v>635</v>
      </c>
      <c r="C808" s="16">
        <v>4118</v>
      </c>
      <c r="D808" s="37" t="s">
        <v>636</v>
      </c>
    </row>
    <row r="809" spans="1:4" ht="16.2" thickBot="1" x14ac:dyDescent="0.35">
      <c r="A809" s="29"/>
      <c r="B809" s="17" t="s">
        <v>637</v>
      </c>
      <c r="C809" s="16">
        <v>396</v>
      </c>
      <c r="D809" s="37"/>
    </row>
    <row r="810" spans="1:4" ht="16.2" thickBot="1" x14ac:dyDescent="0.35">
      <c r="A810" s="29"/>
      <c r="B810" s="17" t="s">
        <v>638</v>
      </c>
      <c r="C810" s="16">
        <v>322</v>
      </c>
      <c r="D810" s="37"/>
    </row>
    <row r="811" spans="1:4" ht="16.2" thickBot="1" x14ac:dyDescent="0.35">
      <c r="A811" s="29"/>
      <c r="B811" s="17"/>
      <c r="C811" s="28">
        <f>SUM(C808:C810)</f>
        <v>4836</v>
      </c>
      <c r="D811" s="37"/>
    </row>
    <row r="812" spans="1:4" ht="16.2" thickBot="1" x14ac:dyDescent="0.35">
      <c r="A812" s="29"/>
      <c r="B812" s="17"/>
      <c r="C812" s="25"/>
      <c r="D812" s="37"/>
    </row>
    <row r="813" spans="1:4" ht="16.2" thickBot="1" x14ac:dyDescent="0.35">
      <c r="A813" s="29" t="s">
        <v>639</v>
      </c>
      <c r="B813" s="17" t="s">
        <v>641</v>
      </c>
      <c r="C813" s="16">
        <v>3030</v>
      </c>
      <c r="D813" s="37" t="s">
        <v>640</v>
      </c>
    </row>
    <row r="814" spans="1:4" ht="16.2" thickBot="1" x14ac:dyDescent="0.35">
      <c r="A814" s="29"/>
      <c r="B814" s="17" t="s">
        <v>642</v>
      </c>
      <c r="C814" s="16">
        <v>304</v>
      </c>
      <c r="D814" s="37"/>
    </row>
    <row r="815" spans="1:4" ht="16.2" thickBot="1" x14ac:dyDescent="0.35">
      <c r="A815" s="29"/>
      <c r="B815" s="17"/>
      <c r="C815" s="28">
        <f>SUM(C813:C814)</f>
        <v>3334</v>
      </c>
      <c r="D815" s="37"/>
    </row>
    <row r="816" spans="1:4" ht="16.2" thickBot="1" x14ac:dyDescent="0.35">
      <c r="A816" s="29"/>
      <c r="B816" s="17"/>
      <c r="C816" s="25"/>
      <c r="D816" s="37"/>
    </row>
    <row r="817" spans="1:4" ht="16.2" thickBot="1" x14ac:dyDescent="0.35">
      <c r="A817" s="29" t="s">
        <v>643</v>
      </c>
      <c r="B817" s="17" t="s">
        <v>644</v>
      </c>
      <c r="C817" s="16">
        <v>1036</v>
      </c>
      <c r="D817" s="37" t="s">
        <v>645</v>
      </c>
    </row>
    <row r="818" spans="1:4" ht="16.2" thickBot="1" x14ac:dyDescent="0.35">
      <c r="A818" s="29"/>
      <c r="B818" s="17" t="s">
        <v>646</v>
      </c>
      <c r="C818" s="16">
        <v>250</v>
      </c>
      <c r="D818" s="37"/>
    </row>
    <row r="819" spans="1:4" ht="16.2" thickBot="1" x14ac:dyDescent="0.35">
      <c r="A819" s="29"/>
      <c r="B819" s="17" t="s">
        <v>647</v>
      </c>
      <c r="C819" s="16">
        <v>103</v>
      </c>
      <c r="D819" s="37"/>
    </row>
    <row r="820" spans="1:4" ht="16.2" thickBot="1" x14ac:dyDescent="0.35">
      <c r="A820" s="49"/>
      <c r="B820" s="17"/>
      <c r="C820" s="28">
        <f>SUM(C817:C819)</f>
        <v>1389</v>
      </c>
      <c r="D820" s="37"/>
    </row>
    <row r="821" spans="1:4" ht="16.2" thickBot="1" x14ac:dyDescent="0.35">
      <c r="A821" s="49"/>
      <c r="B821" s="17"/>
      <c r="C821" s="25"/>
      <c r="D821" s="37"/>
    </row>
    <row r="822" spans="1:4" ht="16.2" thickBot="1" x14ac:dyDescent="0.35">
      <c r="A822" s="29" t="s">
        <v>648</v>
      </c>
      <c r="B822" s="17" t="s">
        <v>649</v>
      </c>
      <c r="C822" s="16">
        <v>2173</v>
      </c>
      <c r="D822" s="37" t="s">
        <v>650</v>
      </c>
    </row>
    <row r="823" spans="1:4" ht="16.2" thickBot="1" x14ac:dyDescent="0.35">
      <c r="A823" s="55"/>
      <c r="B823" s="17" t="s">
        <v>651</v>
      </c>
      <c r="C823" s="16">
        <v>118</v>
      </c>
      <c r="D823" s="37"/>
    </row>
    <row r="824" spans="1:4" ht="16.2" thickBot="1" x14ac:dyDescent="0.35">
      <c r="A824" s="54"/>
      <c r="B824" s="17" t="s">
        <v>652</v>
      </c>
      <c r="C824" s="16">
        <v>256</v>
      </c>
      <c r="D824" s="37"/>
    </row>
    <row r="825" spans="1:4" ht="16.2" thickBot="1" x14ac:dyDescent="0.35">
      <c r="A825" s="50"/>
      <c r="B825" s="17"/>
      <c r="C825" s="28">
        <f>SUM(C822:C824)</f>
        <v>2547</v>
      </c>
      <c r="D825" s="37"/>
    </row>
    <row r="826" spans="1:4" ht="16.2" thickBot="1" x14ac:dyDescent="0.35">
      <c r="A826" s="29"/>
      <c r="B826" s="17"/>
      <c r="C826" s="26"/>
      <c r="D826" s="37"/>
    </row>
    <row r="827" spans="1:4" ht="16.2" thickBot="1" x14ac:dyDescent="0.35">
      <c r="A827" s="29" t="s">
        <v>653</v>
      </c>
      <c r="B827" s="17" t="s">
        <v>601</v>
      </c>
      <c r="C827" s="28">
        <v>979</v>
      </c>
      <c r="D827" s="37" t="s">
        <v>654</v>
      </c>
    </row>
    <row r="828" spans="1:4" ht="16.2" thickBot="1" x14ac:dyDescent="0.35">
      <c r="A828" s="29"/>
      <c r="B828" s="17"/>
      <c r="C828" s="26"/>
      <c r="D828" s="37"/>
    </row>
    <row r="829" spans="1:4" ht="16.2" thickBot="1" x14ac:dyDescent="0.35">
      <c r="A829" s="29" t="s">
        <v>655</v>
      </c>
      <c r="B829" s="17" t="s">
        <v>656</v>
      </c>
      <c r="C829" s="16">
        <v>704</v>
      </c>
      <c r="D829" s="37" t="s">
        <v>657</v>
      </c>
    </row>
    <row r="830" spans="1:4" ht="16.2" thickBot="1" x14ac:dyDescent="0.35">
      <c r="A830" s="29"/>
      <c r="B830" s="17" t="s">
        <v>658</v>
      </c>
      <c r="C830" s="16">
        <v>112</v>
      </c>
      <c r="D830" s="37"/>
    </row>
    <row r="831" spans="1:4" ht="16.2" thickBot="1" x14ac:dyDescent="0.35">
      <c r="A831" s="29"/>
      <c r="B831" s="17" t="s">
        <v>646</v>
      </c>
      <c r="C831" s="16">
        <v>22</v>
      </c>
      <c r="D831" s="37"/>
    </row>
    <row r="832" spans="1:4" ht="16.2" thickBot="1" x14ac:dyDescent="0.35">
      <c r="A832" s="49"/>
      <c r="B832" s="17"/>
      <c r="C832" s="28">
        <f>SUM(C829:C831)</f>
        <v>838</v>
      </c>
      <c r="D832" s="37"/>
    </row>
    <row r="833" spans="1:4" ht="16.2" thickBot="1" x14ac:dyDescent="0.35">
      <c r="A833" s="29"/>
      <c r="B833" s="17"/>
      <c r="C833" s="25"/>
      <c r="D833" s="37"/>
    </row>
    <row r="834" spans="1:4" ht="16.2" thickBot="1" x14ac:dyDescent="0.35">
      <c r="A834" s="29" t="s">
        <v>659</v>
      </c>
      <c r="B834" s="17" t="s">
        <v>660</v>
      </c>
      <c r="C834" s="28">
        <v>550</v>
      </c>
      <c r="D834" s="37" t="s">
        <v>661</v>
      </c>
    </row>
    <row r="835" spans="1:4" ht="16.2" thickBot="1" x14ac:dyDescent="0.35">
      <c r="A835" s="29"/>
      <c r="B835" s="17"/>
      <c r="C835" s="26"/>
      <c r="D835" s="37"/>
    </row>
    <row r="836" spans="1:4" ht="16.2" thickBot="1" x14ac:dyDescent="0.35">
      <c r="A836" s="29" t="s">
        <v>662</v>
      </c>
      <c r="B836" s="17" t="s">
        <v>663</v>
      </c>
      <c r="C836" s="16">
        <v>2210</v>
      </c>
      <c r="D836" s="37" t="s">
        <v>664</v>
      </c>
    </row>
    <row r="837" spans="1:4" ht="16.2" thickBot="1" x14ac:dyDescent="0.35">
      <c r="A837" s="29"/>
      <c r="B837" s="17" t="s">
        <v>665</v>
      </c>
      <c r="C837" s="16">
        <v>144</v>
      </c>
      <c r="D837" s="37"/>
    </row>
    <row r="838" spans="1:4" ht="16.2" thickBot="1" x14ac:dyDescent="0.35">
      <c r="A838" s="29"/>
      <c r="B838" s="17"/>
      <c r="C838" s="28">
        <f>SUM(C836:C837)</f>
        <v>2354</v>
      </c>
      <c r="D838" s="37"/>
    </row>
    <row r="839" spans="1:4" ht="16.2" thickBot="1" x14ac:dyDescent="0.35">
      <c r="A839" s="29"/>
      <c r="B839" s="17"/>
      <c r="C839" s="26"/>
      <c r="D839" s="37"/>
    </row>
    <row r="840" spans="1:4" ht="16.2" thickBot="1" x14ac:dyDescent="0.35">
      <c r="A840" s="29" t="s">
        <v>666</v>
      </c>
      <c r="B840" s="17" t="s">
        <v>667</v>
      </c>
      <c r="C840" s="16">
        <v>3235</v>
      </c>
      <c r="D840" s="37" t="s">
        <v>668</v>
      </c>
    </row>
    <row r="841" spans="1:4" ht="16.2" thickBot="1" x14ac:dyDescent="0.35">
      <c r="A841" s="29"/>
      <c r="B841" s="17" t="s">
        <v>669</v>
      </c>
      <c r="C841" s="16">
        <v>117</v>
      </c>
      <c r="D841" s="37"/>
    </row>
    <row r="842" spans="1:4" ht="16.2" thickBot="1" x14ac:dyDescent="0.35">
      <c r="A842" s="49"/>
      <c r="B842" s="17"/>
      <c r="C842" s="28">
        <f>SUM(C840:C841)</f>
        <v>3352</v>
      </c>
      <c r="D842" s="37"/>
    </row>
    <row r="843" spans="1:4" ht="16.2" thickBot="1" x14ac:dyDescent="0.35">
      <c r="A843" s="29"/>
      <c r="B843" s="17"/>
      <c r="C843" s="25"/>
      <c r="D843" s="37"/>
    </row>
    <row r="844" spans="1:4" ht="16.2" thickBot="1" x14ac:dyDescent="0.35">
      <c r="A844" s="5" t="s">
        <v>670</v>
      </c>
      <c r="B844" s="2" t="s">
        <v>671</v>
      </c>
      <c r="C844" s="99">
        <v>133476</v>
      </c>
      <c r="D844" s="37" t="s">
        <v>672</v>
      </c>
    </row>
    <row r="845" spans="1:4" ht="16.2" thickBot="1" x14ac:dyDescent="0.35">
      <c r="A845" s="4"/>
      <c r="B845" s="1"/>
      <c r="C845" s="100"/>
      <c r="D845" s="37" t="s">
        <v>673</v>
      </c>
    </row>
    <row r="846" spans="1:4" ht="16.2" thickBot="1" x14ac:dyDescent="0.35">
      <c r="A846" s="3"/>
      <c r="B846" s="98"/>
      <c r="C846" s="101"/>
      <c r="D846" s="37" t="s">
        <v>674</v>
      </c>
    </row>
    <row r="847" spans="1:4" ht="16.2" thickBot="1" x14ac:dyDescent="0.35">
      <c r="A847" s="29"/>
      <c r="B847" s="17" t="s">
        <v>675</v>
      </c>
      <c r="C847" s="16">
        <v>316</v>
      </c>
      <c r="D847" s="37"/>
    </row>
    <row r="848" spans="1:4" ht="16.2" thickBot="1" x14ac:dyDescent="0.35">
      <c r="A848" s="29"/>
      <c r="B848" s="17" t="s">
        <v>676</v>
      </c>
      <c r="C848" s="16">
        <v>810</v>
      </c>
      <c r="D848" s="37"/>
    </row>
    <row r="849" spans="1:4" ht="16.2" thickBot="1" x14ac:dyDescent="0.35">
      <c r="A849" s="29"/>
      <c r="B849" s="17" t="s">
        <v>677</v>
      </c>
      <c r="C849" s="16">
        <v>854</v>
      </c>
      <c r="D849" s="37"/>
    </row>
    <row r="850" spans="1:4" ht="16.2" thickBot="1" x14ac:dyDescent="0.35">
      <c r="A850" s="29"/>
      <c r="B850" s="17" t="s">
        <v>678</v>
      </c>
      <c r="C850" s="16">
        <v>156</v>
      </c>
      <c r="D850" s="37"/>
    </row>
    <row r="851" spans="1:4" ht="16.2" thickBot="1" x14ac:dyDescent="0.35">
      <c r="A851" s="29"/>
      <c r="B851" s="17" t="s">
        <v>679</v>
      </c>
      <c r="C851" s="16">
        <v>224</v>
      </c>
      <c r="D851" s="37"/>
    </row>
    <row r="852" spans="1:4" ht="16.2" thickBot="1" x14ac:dyDescent="0.35">
      <c r="A852" s="29"/>
      <c r="B852" s="17" t="s">
        <v>680</v>
      </c>
      <c r="C852" s="16">
        <v>233</v>
      </c>
      <c r="D852" s="37"/>
    </row>
    <row r="853" spans="1:4" ht="16.2" thickBot="1" x14ac:dyDescent="0.35">
      <c r="A853" s="29"/>
      <c r="B853" s="17" t="s">
        <v>681</v>
      </c>
      <c r="C853" s="16">
        <v>491</v>
      </c>
      <c r="D853" s="37"/>
    </row>
    <row r="854" spans="1:4" ht="16.2" thickBot="1" x14ac:dyDescent="0.35">
      <c r="A854" s="29"/>
      <c r="B854" s="17" t="s">
        <v>682</v>
      </c>
      <c r="C854" s="16">
        <v>84</v>
      </c>
      <c r="D854" s="37"/>
    </row>
    <row r="855" spans="1:4" ht="16.2" thickBot="1" x14ac:dyDescent="0.35">
      <c r="A855" s="29"/>
      <c r="B855" s="17" t="s">
        <v>683</v>
      </c>
      <c r="C855" s="16">
        <v>1137</v>
      </c>
      <c r="D855" s="37"/>
    </row>
    <row r="856" spans="1:4" ht="16.2" thickBot="1" x14ac:dyDescent="0.35">
      <c r="A856" s="29"/>
      <c r="B856" s="17" t="s">
        <v>684</v>
      </c>
      <c r="C856" s="16">
        <v>17055</v>
      </c>
      <c r="D856" s="37"/>
    </row>
    <row r="857" spans="1:4" ht="16.2" thickBot="1" x14ac:dyDescent="0.35">
      <c r="A857" s="29"/>
      <c r="B857" s="17" t="s">
        <v>685</v>
      </c>
      <c r="C857" s="16">
        <v>1769</v>
      </c>
      <c r="D857" s="37"/>
    </row>
    <row r="858" spans="1:4" ht="16.2" thickBot="1" x14ac:dyDescent="0.35">
      <c r="A858" s="29"/>
      <c r="B858" s="17" t="s">
        <v>686</v>
      </c>
      <c r="C858" s="16">
        <v>702</v>
      </c>
      <c r="D858" s="37"/>
    </row>
    <row r="859" spans="1:4" ht="16.2" thickBot="1" x14ac:dyDescent="0.35">
      <c r="A859" s="29"/>
      <c r="B859" s="17" t="s">
        <v>687</v>
      </c>
      <c r="C859" s="16">
        <v>63</v>
      </c>
      <c r="D859" s="37"/>
    </row>
    <row r="860" spans="1:4" ht="16.2" thickBot="1" x14ac:dyDescent="0.35">
      <c r="A860" s="29"/>
      <c r="B860" s="17"/>
      <c r="C860" s="28">
        <f>SUM(C844:C859)</f>
        <v>157370</v>
      </c>
      <c r="D860" s="37"/>
    </row>
    <row r="861" spans="1:4" ht="16.2" thickBot="1" x14ac:dyDescent="0.35">
      <c r="A861" s="29"/>
      <c r="B861" s="17"/>
      <c r="C861" s="25"/>
      <c r="D861" s="37"/>
    </row>
    <row r="862" spans="1:4" ht="37.950000000000003" customHeight="1" thickBot="1" x14ac:dyDescent="0.35">
      <c r="A862" s="29" t="s">
        <v>688</v>
      </c>
      <c r="B862" s="17" t="s">
        <v>689</v>
      </c>
      <c r="C862" s="16">
        <v>1012</v>
      </c>
      <c r="D862" s="37" t="s">
        <v>690</v>
      </c>
    </row>
    <row r="863" spans="1:4" ht="16.2" thickBot="1" x14ac:dyDescent="0.35">
      <c r="A863" s="29"/>
      <c r="B863" s="17" t="s">
        <v>691</v>
      </c>
      <c r="C863" s="16">
        <v>54</v>
      </c>
      <c r="D863" s="37"/>
    </row>
    <row r="864" spans="1:4" ht="16.2" thickBot="1" x14ac:dyDescent="0.35">
      <c r="A864" s="29"/>
      <c r="B864" s="17" t="s">
        <v>692</v>
      </c>
      <c r="C864" s="16">
        <v>371</v>
      </c>
      <c r="D864" s="37"/>
    </row>
    <row r="865" spans="1:4" ht="16.2" thickBot="1" x14ac:dyDescent="0.35">
      <c r="A865" s="29"/>
      <c r="B865" s="17" t="s">
        <v>693</v>
      </c>
      <c r="C865" s="16">
        <v>142</v>
      </c>
      <c r="D865" s="37"/>
    </row>
    <row r="866" spans="1:4" ht="16.2" thickBot="1" x14ac:dyDescent="0.35">
      <c r="A866" s="29"/>
      <c r="B866" s="17" t="s">
        <v>694</v>
      </c>
      <c r="C866" s="16">
        <v>1311</v>
      </c>
      <c r="D866" s="37"/>
    </row>
    <row r="867" spans="1:4" ht="16.2" thickBot="1" x14ac:dyDescent="0.35">
      <c r="A867" s="29"/>
      <c r="B867" s="17" t="s">
        <v>695</v>
      </c>
      <c r="C867" s="16">
        <v>118</v>
      </c>
      <c r="D867" s="37"/>
    </row>
    <row r="868" spans="1:4" ht="16.2" thickBot="1" x14ac:dyDescent="0.35">
      <c r="A868" s="29"/>
      <c r="B868" s="17"/>
      <c r="C868" s="28">
        <f>SUM(C862:C867)</f>
        <v>3008</v>
      </c>
      <c r="D868" s="37"/>
    </row>
    <row r="869" spans="1:4" ht="16.2" thickBot="1" x14ac:dyDescent="0.35">
      <c r="A869" s="29"/>
      <c r="B869" s="17"/>
      <c r="C869" s="25"/>
      <c r="D869" s="37"/>
    </row>
    <row r="870" spans="1:4" ht="31.8" thickBot="1" x14ac:dyDescent="0.35">
      <c r="A870" s="29" t="s">
        <v>696</v>
      </c>
      <c r="B870" s="17" t="s">
        <v>697</v>
      </c>
      <c r="C870" s="16">
        <v>2106</v>
      </c>
      <c r="D870" s="37" t="s">
        <v>698</v>
      </c>
    </row>
    <row r="871" spans="1:4" ht="16.2" thickBot="1" x14ac:dyDescent="0.35">
      <c r="A871" s="29"/>
      <c r="B871" s="17" t="s">
        <v>699</v>
      </c>
      <c r="C871" s="16">
        <v>395</v>
      </c>
      <c r="D871" s="37"/>
    </row>
    <row r="872" spans="1:4" ht="16.2" thickBot="1" x14ac:dyDescent="0.35">
      <c r="A872" s="29"/>
      <c r="B872" s="17" t="s">
        <v>632</v>
      </c>
      <c r="C872" s="16">
        <v>129</v>
      </c>
      <c r="D872" s="37"/>
    </row>
    <row r="873" spans="1:4" ht="16.2" thickBot="1" x14ac:dyDescent="0.35">
      <c r="A873" s="29"/>
      <c r="B873" s="17" t="s">
        <v>700</v>
      </c>
      <c r="C873" s="16">
        <v>295</v>
      </c>
      <c r="D873" s="37"/>
    </row>
    <row r="874" spans="1:4" ht="16.2" thickBot="1" x14ac:dyDescent="0.35">
      <c r="A874" s="29"/>
      <c r="B874" s="17"/>
      <c r="C874" s="28">
        <f>SUM(C870:C873)</f>
        <v>2925</v>
      </c>
      <c r="D874" s="37"/>
    </row>
    <row r="875" spans="1:4" ht="16.2" thickBot="1" x14ac:dyDescent="0.35">
      <c r="A875" s="29"/>
      <c r="B875" s="17"/>
      <c r="C875" s="25"/>
      <c r="D875" s="37"/>
    </row>
    <row r="876" spans="1:4" ht="16.2" thickBot="1" x14ac:dyDescent="0.35">
      <c r="A876" s="29" t="s">
        <v>819</v>
      </c>
      <c r="B876" s="17" t="s">
        <v>701</v>
      </c>
      <c r="C876" s="16">
        <v>27133</v>
      </c>
      <c r="D876" s="37" t="s">
        <v>702</v>
      </c>
    </row>
    <row r="877" spans="1:4" ht="16.2" thickBot="1" x14ac:dyDescent="0.35">
      <c r="A877" s="29"/>
      <c r="B877" s="17" t="s">
        <v>703</v>
      </c>
      <c r="C877" s="16">
        <v>434</v>
      </c>
      <c r="D877" s="37"/>
    </row>
    <row r="878" spans="1:4" ht="16.2" thickBot="1" x14ac:dyDescent="0.35">
      <c r="A878" s="29"/>
      <c r="B878" s="17" t="s">
        <v>704</v>
      </c>
      <c r="C878" s="16">
        <v>447</v>
      </c>
      <c r="D878" s="37"/>
    </row>
    <row r="879" spans="1:4" ht="16.2" thickBot="1" x14ac:dyDescent="0.35">
      <c r="A879" s="29"/>
      <c r="B879" s="17"/>
      <c r="C879" s="28">
        <f>SUM(C876:C878)</f>
        <v>28014</v>
      </c>
      <c r="D879" s="37"/>
    </row>
    <row r="880" spans="1:4" ht="16.2" thickBot="1" x14ac:dyDescent="0.35">
      <c r="A880" s="29"/>
      <c r="B880" s="17"/>
      <c r="C880" s="28"/>
      <c r="D880" s="37"/>
    </row>
    <row r="881" spans="1:4" s="57" customFormat="1" ht="16.2" thickBot="1" x14ac:dyDescent="0.35">
      <c r="A881" s="29" t="s">
        <v>731</v>
      </c>
      <c r="B881" s="56" t="s">
        <v>718</v>
      </c>
      <c r="C881" s="16">
        <v>62769</v>
      </c>
      <c r="D881" s="52" t="s">
        <v>714</v>
      </c>
    </row>
    <row r="882" spans="1:4" s="57" customFormat="1" ht="16.2" thickBot="1" x14ac:dyDescent="0.35">
      <c r="A882" s="29"/>
      <c r="B882" s="56" t="s">
        <v>719</v>
      </c>
      <c r="C882" s="89">
        <v>2895</v>
      </c>
      <c r="D882" s="68"/>
    </row>
    <row r="883" spans="1:4" s="57" customFormat="1" ht="16.2" thickBot="1" x14ac:dyDescent="0.35">
      <c r="A883" s="29"/>
      <c r="B883" s="56" t="s">
        <v>720</v>
      </c>
      <c r="C883" s="16">
        <v>6819</v>
      </c>
      <c r="D883" s="37"/>
    </row>
    <row r="884" spans="1:4" s="57" customFormat="1" ht="16.2" thickBot="1" x14ac:dyDescent="0.35">
      <c r="A884" s="29"/>
      <c r="B884" s="56" t="s">
        <v>721</v>
      </c>
      <c r="C884" s="16">
        <v>1514</v>
      </c>
      <c r="D884" s="37"/>
    </row>
    <row r="885" spans="1:4" s="57" customFormat="1" ht="16.2" thickBot="1" x14ac:dyDescent="0.35">
      <c r="A885" s="29"/>
      <c r="B885" s="56" t="s">
        <v>722</v>
      </c>
      <c r="C885" s="16">
        <v>31748</v>
      </c>
      <c r="D885" s="37"/>
    </row>
    <row r="886" spans="1:4" s="57" customFormat="1" ht="16.2" thickBot="1" x14ac:dyDescent="0.35">
      <c r="A886" s="29"/>
      <c r="B886" s="56" t="s">
        <v>723</v>
      </c>
      <c r="C886" s="16">
        <v>2434</v>
      </c>
      <c r="D886" s="37"/>
    </row>
    <row r="887" spans="1:4" s="57" customFormat="1" ht="16.2" thickBot="1" x14ac:dyDescent="0.35">
      <c r="A887" s="29"/>
      <c r="B887" s="56"/>
      <c r="C887" s="28">
        <f>+SUM(C881:C886)</f>
        <v>108179</v>
      </c>
      <c r="D887" s="37"/>
    </row>
    <row r="888" spans="1:4" s="57" customFormat="1" ht="16.2" thickBot="1" x14ac:dyDescent="0.35">
      <c r="A888" s="29"/>
      <c r="B888" s="56"/>
      <c r="C888" s="28"/>
      <c r="D888" s="37"/>
    </row>
    <row r="889" spans="1:4" s="57" customFormat="1" ht="16.2" thickBot="1" x14ac:dyDescent="0.35">
      <c r="A889" s="29" t="s">
        <v>732</v>
      </c>
      <c r="B889" s="56" t="s">
        <v>724</v>
      </c>
      <c r="C889" s="16">
        <v>11168</v>
      </c>
      <c r="D889" s="37" t="s">
        <v>715</v>
      </c>
    </row>
    <row r="890" spans="1:4" s="57" customFormat="1" ht="16.2" thickBot="1" x14ac:dyDescent="0.35">
      <c r="A890" s="29"/>
      <c r="B890" s="56" t="s">
        <v>725</v>
      </c>
      <c r="C890" s="16">
        <v>112079</v>
      </c>
      <c r="D890" s="37"/>
    </row>
    <row r="891" spans="1:4" s="57" customFormat="1" ht="16.2" thickBot="1" x14ac:dyDescent="0.35">
      <c r="A891" s="29"/>
      <c r="B891" s="56" t="s">
        <v>729</v>
      </c>
      <c r="C891" s="16">
        <v>2723</v>
      </c>
      <c r="D891" s="37"/>
    </row>
    <row r="892" spans="1:4" s="57" customFormat="1" ht="16.2" thickBot="1" x14ac:dyDescent="0.35">
      <c r="A892" s="29"/>
      <c r="B892" s="56" t="s">
        <v>726</v>
      </c>
      <c r="C892" s="16">
        <v>4182</v>
      </c>
      <c r="D892" s="37"/>
    </row>
    <row r="893" spans="1:4" s="57" customFormat="1" ht="16.2" thickBot="1" x14ac:dyDescent="0.35">
      <c r="A893" s="29"/>
      <c r="B893" s="56" t="s">
        <v>727</v>
      </c>
      <c r="C893" s="16">
        <v>5331</v>
      </c>
      <c r="D893" s="37"/>
    </row>
    <row r="894" spans="1:4" s="57" customFormat="1" ht="16.2" thickBot="1" x14ac:dyDescent="0.35">
      <c r="A894" s="29"/>
      <c r="B894" s="56" t="s">
        <v>728</v>
      </c>
      <c r="C894" s="16">
        <v>8915</v>
      </c>
      <c r="D894" s="37"/>
    </row>
    <row r="895" spans="1:4" s="57" customFormat="1" ht="16.2" thickBot="1" x14ac:dyDescent="0.35">
      <c r="A895" s="29"/>
      <c r="B895" s="56" t="s">
        <v>730</v>
      </c>
      <c r="C895" s="16">
        <v>27223</v>
      </c>
      <c r="D895" s="37"/>
    </row>
    <row r="896" spans="1:4" s="57" customFormat="1" ht="16.2" thickBot="1" x14ac:dyDescent="0.35">
      <c r="A896" s="29"/>
      <c r="B896" s="56" t="s">
        <v>721</v>
      </c>
      <c r="C896" s="16">
        <v>802</v>
      </c>
      <c r="D896" s="37"/>
    </row>
    <row r="897" spans="1:4" s="57" customFormat="1" ht="16.2" thickBot="1" x14ac:dyDescent="0.35">
      <c r="A897" s="29"/>
      <c r="B897" s="56"/>
      <c r="C897" s="28">
        <f>SUM(C889:C896)</f>
        <v>172423</v>
      </c>
      <c r="D897" s="37"/>
    </row>
    <row r="898" spans="1:4" s="57" customFormat="1" ht="16.2" thickBot="1" x14ac:dyDescent="0.35">
      <c r="A898" s="29"/>
      <c r="B898" s="56"/>
      <c r="C898" s="28"/>
      <c r="D898" s="37"/>
    </row>
    <row r="899" spans="1:4" s="57" customFormat="1" ht="16.2" thickBot="1" x14ac:dyDescent="0.35">
      <c r="A899" s="29" t="s">
        <v>733</v>
      </c>
      <c r="B899" s="56" t="s">
        <v>734</v>
      </c>
      <c r="C899" s="16">
        <v>2051</v>
      </c>
      <c r="D899" s="37" t="s">
        <v>716</v>
      </c>
    </row>
    <row r="900" spans="1:4" s="57" customFormat="1" ht="16.2" thickBot="1" x14ac:dyDescent="0.35">
      <c r="A900" s="29"/>
      <c r="B900" s="56" t="s">
        <v>735</v>
      </c>
      <c r="C900" s="16">
        <v>179439</v>
      </c>
      <c r="D900" s="37"/>
    </row>
    <row r="901" spans="1:4" s="57" customFormat="1" ht="16.2" thickBot="1" x14ac:dyDescent="0.35">
      <c r="A901" s="29"/>
      <c r="B901" s="56" t="s">
        <v>736</v>
      </c>
      <c r="C901" s="16">
        <v>19380</v>
      </c>
      <c r="D901" s="37"/>
    </row>
    <row r="902" spans="1:4" s="57" customFormat="1" ht="16.2" thickBot="1" x14ac:dyDescent="0.35">
      <c r="A902" s="29"/>
      <c r="B902" s="56" t="s">
        <v>737</v>
      </c>
      <c r="C902" s="16">
        <v>5547</v>
      </c>
      <c r="D902" s="37"/>
    </row>
    <row r="903" spans="1:4" s="57" customFormat="1" ht="16.2" thickBot="1" x14ac:dyDescent="0.35">
      <c r="A903" s="29"/>
      <c r="B903" s="56" t="s">
        <v>727</v>
      </c>
      <c r="C903" s="16">
        <v>17465</v>
      </c>
      <c r="D903" s="37"/>
    </row>
    <row r="904" spans="1:4" ht="16.2" thickBot="1" x14ac:dyDescent="0.35">
      <c r="A904" s="29"/>
      <c r="B904" s="56" t="s">
        <v>728</v>
      </c>
      <c r="C904" s="16">
        <v>826</v>
      </c>
      <c r="D904" s="37"/>
    </row>
    <row r="905" spans="1:4" ht="16.2" thickBot="1" x14ac:dyDescent="0.35">
      <c r="A905" s="29"/>
      <c r="B905" s="56" t="s">
        <v>730</v>
      </c>
      <c r="C905" s="28">
        <v>18197</v>
      </c>
      <c r="D905" s="37"/>
    </row>
    <row r="906" spans="1:4" ht="16.2" thickBot="1" x14ac:dyDescent="0.35">
      <c r="A906" s="29"/>
      <c r="B906" s="56"/>
      <c r="C906" s="28">
        <f>SUM(C899:C905)</f>
        <v>242905</v>
      </c>
      <c r="D906" s="37"/>
    </row>
    <row r="907" spans="1:4" ht="16.2" thickBot="1" x14ac:dyDescent="0.35">
      <c r="A907" s="29"/>
      <c r="B907" s="56"/>
      <c r="C907" s="28"/>
      <c r="D907" s="37"/>
    </row>
    <row r="908" spans="1:4" ht="16.2" thickBot="1" x14ac:dyDescent="0.35">
      <c r="A908" s="29" t="s">
        <v>748</v>
      </c>
      <c r="B908" s="56" t="s">
        <v>738</v>
      </c>
      <c r="C908" s="28">
        <v>54638</v>
      </c>
      <c r="D908" s="37" t="s">
        <v>717</v>
      </c>
    </row>
    <row r="909" spans="1:4" ht="16.2" thickBot="1" x14ac:dyDescent="0.35">
      <c r="A909" s="29"/>
      <c r="B909" s="56"/>
      <c r="C909" s="28"/>
      <c r="D909" s="37"/>
    </row>
    <row r="910" spans="1:4" s="58" customFormat="1" ht="16.2" thickBot="1" x14ac:dyDescent="0.35">
      <c r="A910" s="29" t="s">
        <v>825</v>
      </c>
      <c r="B910" s="56" t="s">
        <v>826</v>
      </c>
      <c r="C910" s="28">
        <v>32</v>
      </c>
      <c r="D910" s="37" t="s">
        <v>824</v>
      </c>
    </row>
    <row r="911" spans="1:4" ht="16.2" thickBot="1" x14ac:dyDescent="0.35">
      <c r="A911" s="29"/>
      <c r="B911" s="56"/>
      <c r="C911" s="28"/>
      <c r="D911" s="37"/>
    </row>
    <row r="912" spans="1:4" ht="16.2" thickBot="1" x14ac:dyDescent="0.35">
      <c r="A912" s="8" t="s">
        <v>705</v>
      </c>
      <c r="B912" s="6"/>
      <c r="C912" s="76">
        <f>SUM(C879,C874,C868,C860,C842,C838,C834,C832,C827,C825,C820,C815,C811,C806,C801,C795,C791,C787,C780,C772,C765,C754,C887,C897,C906,C908,C910)</f>
        <v>1501450</v>
      </c>
      <c r="D912" s="37"/>
    </row>
    <row r="913" spans="1:4" ht="16.2" thickBot="1" x14ac:dyDescent="0.35">
      <c r="A913" s="29"/>
      <c r="B913" s="17"/>
      <c r="C913" s="25"/>
      <c r="D913" s="37"/>
    </row>
    <row r="914" spans="1:4" ht="16.2" thickBot="1" x14ac:dyDescent="0.35">
      <c r="A914" s="8" t="s">
        <v>706</v>
      </c>
      <c r="B914" s="6"/>
      <c r="C914" s="77">
        <f>SUM(C912,C738)</f>
        <v>1900108</v>
      </c>
      <c r="D914" s="51"/>
    </row>
    <row r="915" spans="1:4" ht="18" thickBot="1" x14ac:dyDescent="0.35">
      <c r="A915" s="29"/>
      <c r="B915" s="47"/>
      <c r="C915" s="30"/>
      <c r="D915" s="52"/>
    </row>
    <row r="916" spans="1:4" ht="16.2" thickBot="1" x14ac:dyDescent="0.35">
      <c r="A916" s="8" t="s">
        <v>707</v>
      </c>
      <c r="B916" s="7"/>
      <c r="C916" s="78">
        <f>SUM(C914,C594)</f>
        <v>4460698</v>
      </c>
      <c r="D916" s="53"/>
    </row>
  </sheetData>
  <autoFilter ref="A8:D916" xr:uid="{00000000-0009-0000-0000-000000000000}"/>
  <mergeCells count="13">
    <mergeCell ref="A916:B916"/>
    <mergeCell ref="A738:B738"/>
    <mergeCell ref="A844:A846"/>
    <mergeCell ref="B844:B846"/>
    <mergeCell ref="C844:C846"/>
    <mergeCell ref="A912:B912"/>
    <mergeCell ref="A914:B914"/>
    <mergeCell ref="B3:D3"/>
    <mergeCell ref="A594:B594"/>
    <mergeCell ref="A6:B6"/>
    <mergeCell ref="A383:B383"/>
    <mergeCell ref="A483:B483"/>
    <mergeCell ref="A592:B592"/>
  </mergeCells>
  <hyperlinks>
    <hyperlink ref="C6" r:id="rId1" xr:uid="{00000000-0004-0000-0000-000000000000}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Darbam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Vizma Mauriņa</dc:creator>
  <cp:keywords/>
  <dc:description/>
  <cp:lastModifiedBy>Ināra Jegure</cp:lastModifiedBy>
  <dcterms:created xsi:type="dcterms:W3CDTF">2020-05-11T14:08:36Z</dcterms:created>
  <dcterms:modified xsi:type="dcterms:W3CDTF">2023-06-12T08:05:17Z</dcterms:modified>
  <cp:category/>
</cp:coreProperties>
</file>