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EE93FF0E-3399-4107-B0F5-ED39AC5BF352}" xr6:coauthVersionLast="47" xr6:coauthVersionMax="47" xr10:uidLastSave="{00000000-0000-0000-0000-000000000000}"/>
  <bookViews>
    <workbookView xWindow="-108" yWindow="-108" windowWidth="23256" windowHeight="12576" tabRatio="797" xr2:uid="{00000000-000D-0000-FFFF-FFFF00000000}"/>
  </bookViews>
  <sheets>
    <sheet name="Teritor.iedalījums pa kateg.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8" i="22" l="1"/>
  <c r="C203" i="22"/>
  <c r="C210" i="22" s="1"/>
  <c r="C186" i="22"/>
  <c r="C174" i="22"/>
  <c r="C171" i="22"/>
  <c r="C163" i="22"/>
  <c r="C158" i="22"/>
  <c r="C152" i="22"/>
  <c r="C138" i="22"/>
  <c r="C132" i="22"/>
  <c r="C128" i="22"/>
  <c r="C124" i="22"/>
  <c r="C119" i="22"/>
  <c r="C113" i="22"/>
  <c r="C108" i="22"/>
  <c r="C104" i="22"/>
  <c r="C140" i="22" s="1"/>
  <c r="C82" i="22"/>
  <c r="C75" i="22"/>
  <c r="C59" i="22"/>
  <c r="C84" i="22" s="1"/>
  <c r="C43" i="22"/>
  <c r="C36" i="22"/>
  <c r="C30" i="22"/>
  <c r="C14" i="22"/>
  <c r="C212" i="22" l="1"/>
</calcChain>
</file>

<file path=xl/sharedStrings.xml><?xml version="1.0" encoding="utf-8"?>
<sst xmlns="http://schemas.openxmlformats.org/spreadsheetml/2006/main" count="206" uniqueCount="170">
  <si>
    <t>PAVISAM KOPĀ</t>
  </si>
  <si>
    <t>Pārdaugavas iecirknis</t>
  </si>
  <si>
    <t>Ziemeļblāzmas parks</t>
  </si>
  <si>
    <t>Vērmanes dārzs</t>
  </si>
  <si>
    <t>Esplanāde</t>
  </si>
  <si>
    <t>Kods</t>
  </si>
  <si>
    <t>Teritorijas nosaukums</t>
  </si>
  <si>
    <t>Platība (m²)</t>
  </si>
  <si>
    <t>Dzegužkalna parks</t>
  </si>
  <si>
    <t>1. Kopā</t>
  </si>
  <si>
    <t>Kopā %</t>
  </si>
  <si>
    <t>Nordeķu parks</t>
  </si>
  <si>
    <t>Spilves skvērs</t>
  </si>
  <si>
    <t>Sudrabkalniņa skvērs</t>
  </si>
  <si>
    <t>Slokas, Kuldīgas ielas skvērs</t>
  </si>
  <si>
    <t>Dzirciema-Slokas skvērs</t>
  </si>
  <si>
    <t>Apstādījumi Buļļu un Dzirciema ielā</t>
  </si>
  <si>
    <t>Anniņmuižas bulvāra un Vecumnieku ielas skvērs</t>
  </si>
  <si>
    <t>2. Kopā</t>
  </si>
  <si>
    <t>Tekstilnieku parks1</t>
  </si>
  <si>
    <t>Tekstilnieku parks2</t>
  </si>
  <si>
    <t>Skvērs Slokas un Pulka ielas stūrī</t>
  </si>
  <si>
    <t>Lemešu un Gobas ielu krustojuma apstādījumi</t>
  </si>
  <si>
    <t>3. Kopā</t>
  </si>
  <si>
    <t>Uzvaras parks</t>
  </si>
  <si>
    <t>Āgenskalna līcis-1</t>
  </si>
  <si>
    <t>Āgenskalna līcis-2</t>
  </si>
  <si>
    <t>Raņķa dambis-Meža-Rainberga skvērs</t>
  </si>
  <si>
    <t>Skvērs pie Zunda kanāla</t>
  </si>
  <si>
    <t>Apstādījumi Raņķa dambī</t>
  </si>
  <si>
    <t>4. Kopā</t>
  </si>
  <si>
    <t>Māras dīķa apstādījumi</t>
  </si>
  <si>
    <t>Torņkalna piemineklis</t>
  </si>
  <si>
    <t>5. Kopā</t>
  </si>
  <si>
    <t>Ēbelmuižas parks</t>
  </si>
  <si>
    <t>Daugavmalas apstādījumi</t>
  </si>
  <si>
    <t>Apstādījumi pie Akmens tilta</t>
  </si>
  <si>
    <t>Kobes dārzs</t>
  </si>
  <si>
    <t>Jaunatnes dārzs</t>
  </si>
  <si>
    <t>Furniera skvērs</t>
  </si>
  <si>
    <t>Pilsoņu-Ventspils ielas skvērs</t>
  </si>
  <si>
    <t>Bāriņu -Talsu ielas skvērs</t>
  </si>
  <si>
    <t>Bāriņu - Smiļģa ielas skvērs</t>
  </si>
  <si>
    <t>Jelgavas – Satiksmes ielas skvērs</t>
  </si>
  <si>
    <t>Candera ielas skvērs</t>
  </si>
  <si>
    <t>Mārupītes parks un Skulptūru dārzs</t>
  </si>
  <si>
    <t>Tēriņu un Ārlavas ielu krustojuma apstādījumi</t>
  </si>
  <si>
    <t>Mazās Stērstu, Stērstu un Bauskas ielu stūra apstādījumi</t>
  </si>
  <si>
    <t>6. Kopā</t>
  </si>
  <si>
    <t>KOPĀ Pārdaugavas iecirknī</t>
  </si>
  <si>
    <t>KOPĀ Pārdaugavas iecirknī  %</t>
  </si>
  <si>
    <t>Kanālmalas apstādījumi 1</t>
  </si>
  <si>
    <t>Kanālmalas apstādījumi 2</t>
  </si>
  <si>
    <t>Kanālmalas apstādījumi 3</t>
  </si>
  <si>
    <t>11.novembra krastmala 1</t>
  </si>
  <si>
    <t>11.novembra krastmala 2</t>
  </si>
  <si>
    <t>Pils laukuma skvērs</t>
  </si>
  <si>
    <t>Līvu laukums</t>
  </si>
  <si>
    <t>Alberta laukums</t>
  </si>
  <si>
    <t>Pēterbaznīcas skvērs</t>
  </si>
  <si>
    <t>Jēkaba baznīcas skvērs</t>
  </si>
  <si>
    <t>Z.A.Meierovica bulvāra un Smilšu ielas skvērs</t>
  </si>
  <si>
    <t>Apstādījumi pie Akmens tilta  2</t>
  </si>
  <si>
    <t>Herdera laukums</t>
  </si>
  <si>
    <t>Spīķeri</t>
  </si>
  <si>
    <t>Baumaņa skvērs</t>
  </si>
  <si>
    <t>Ziedoņdārzs</t>
  </si>
  <si>
    <t>Kr.Barona-Pērnavas ielu skvērs</t>
  </si>
  <si>
    <t>Grīziņkalns</t>
  </si>
  <si>
    <t>A.Deglava – Pērnavas ielas skvērs</t>
  </si>
  <si>
    <t>Kojusalas dārzs</t>
  </si>
  <si>
    <t>Ebreju kapi</t>
  </si>
  <si>
    <t>Ķengaraga parks</t>
  </si>
  <si>
    <t>Erevānas dārzs</t>
  </si>
  <si>
    <t>Akadēmijas laukums</t>
  </si>
  <si>
    <t>Mazās Kalna ielas skvērs</t>
  </si>
  <si>
    <t>Rēznas ielas skvērs I</t>
  </si>
  <si>
    <t>Rēznas ielas skvērs II</t>
  </si>
  <si>
    <t>Gogoļa – Strūgu ielas skvērs</t>
  </si>
  <si>
    <t>Miera dārzs</t>
  </si>
  <si>
    <t>Klusais dārzs</t>
  </si>
  <si>
    <t>Sadovņikova – Lazdonas ielas skvērs</t>
  </si>
  <si>
    <t>Sadovņikova ielas skvērs</t>
  </si>
  <si>
    <t>Pļavnieku parks</t>
  </si>
  <si>
    <t>Zaļā birzs</t>
  </si>
  <si>
    <t>Rekultivētā Augusta Deglava ielas izgāztuve</t>
  </si>
  <si>
    <t>7. Kopā</t>
  </si>
  <si>
    <t>Sarkandaugavas parks</t>
  </si>
  <si>
    <t>Ozolaine</t>
  </si>
  <si>
    <t>Aldara parks</t>
  </si>
  <si>
    <t>Patversmes ielas skvērs</t>
  </si>
  <si>
    <t>Dārzciema ielas apļa apstādījumi</t>
  </si>
  <si>
    <t>Dailes teātra skvērs (alpinārijs Šarlotes ielā)</t>
  </si>
  <si>
    <t>Teikas laukums</t>
  </si>
  <si>
    <t>Zemitāna laukums</t>
  </si>
  <si>
    <t>Brīvības un Ropažu ielu skvērs (ALFA)</t>
  </si>
  <si>
    <t>Brīvības un Ropažu ielu skvērs (VEF)</t>
  </si>
  <si>
    <t>Kr.Valdemāra – Šarlotes ielas skvērs</t>
  </si>
  <si>
    <t>Aristīda Briāna un Palīdzības ielu skvērs</t>
  </si>
  <si>
    <t>Jaunās Ģertrūdes baznīcas skvērs</t>
  </si>
  <si>
    <t>Kr.Valdemāra un A.Briāna ielu skvērs</t>
  </si>
  <si>
    <t>Strazdumuižas parks</t>
  </si>
  <si>
    <t>Kr.Barona ielas sporta laukums</t>
  </si>
  <si>
    <t>8. Kopā</t>
  </si>
  <si>
    <t>Kronvalda parks</t>
  </si>
  <si>
    <t>Kanālmala posmā Kronvalda bulvāris-Eksporta iela</t>
  </si>
  <si>
    <t>Apstādījumi Muitas un Eksporta ielā</t>
  </si>
  <si>
    <t>Viestura dārzs</t>
  </si>
  <si>
    <t>Anatomikuma laukums</t>
  </si>
  <si>
    <t>Vašingtona laukums</t>
  </si>
  <si>
    <t>Hanzas, Strēlnieku, Melngaiļa ielu skvērs</t>
  </si>
  <si>
    <t>Lielie kapi un Jēkaba kapi</t>
  </si>
  <si>
    <t>Miera un Klusās ielas skvērs</t>
  </si>
  <si>
    <t>Miera – Hospitāļu ielas skvērs</t>
  </si>
  <si>
    <t>Tilta ielas skvērs</t>
  </si>
  <si>
    <t>Zāģeru ielas apstādījumi</t>
  </si>
  <si>
    <t>Brasas stacijas un Brasas tilta skvērs</t>
  </si>
  <si>
    <t>Daugavas promenādes apstādījumi posmā no dzelzceļa tilta līdz Salu tiltam</t>
  </si>
  <si>
    <t>Vladimira Kudojara parks</t>
  </si>
  <si>
    <t>Brīvības aleja 1,2</t>
  </si>
  <si>
    <t>PAVISAM KOPĀ %</t>
  </si>
  <si>
    <t>SIA "Rīgas meži''</t>
  </si>
  <si>
    <t>reģ.Nr. 40003982628</t>
  </si>
  <si>
    <t>Buru ielas skvērs</t>
  </si>
  <si>
    <t>Neatkarības (bij.Jēkaba) laukums</t>
  </si>
  <si>
    <t>Klusais dārzs II</t>
  </si>
  <si>
    <t>Bolderājas pretplūdu dambis</t>
  </si>
  <si>
    <t>Arkādija parks</t>
  </si>
  <si>
    <t>Brīvzemnieka-Vienības gatves skvērs</t>
  </si>
  <si>
    <t>O.Vācieša-M.Nomentņu ielas apstādījumi</t>
  </si>
  <si>
    <t>AB dambis</t>
  </si>
  <si>
    <t>Lucavsala I</t>
  </si>
  <si>
    <t>Lucavsala II</t>
  </si>
  <si>
    <t>Lucavsala III</t>
  </si>
  <si>
    <t>Lucavsala IV</t>
  </si>
  <si>
    <t>Rīdzenes iecirknis</t>
  </si>
  <si>
    <t>KOPĀ Rīdzenes iecirknī</t>
  </si>
  <si>
    <t>KOPĀ Rīdzenes iecirknī  %</t>
  </si>
  <si>
    <t>Apkaimju iecirknis</t>
  </si>
  <si>
    <t>Ķengaraga promenāde I</t>
  </si>
  <si>
    <t>Ķengaraga promenāde III</t>
  </si>
  <si>
    <t>Juglas promenāde</t>
  </si>
  <si>
    <t>KOPĀ Apkaimju iecirknī</t>
  </si>
  <si>
    <t>KOPĀ Apkaimju iecirknī  %</t>
  </si>
  <si>
    <t>Āgenskalna tirgus priekšlaukuma augu trauki</t>
  </si>
  <si>
    <t>Veloceliņš "Imanta -Daugavgrīva" daļa (II kārta)</t>
  </si>
  <si>
    <t>Augu konteineri A.Čaka ielā</t>
  </si>
  <si>
    <t>2.Kopā</t>
  </si>
  <si>
    <t>Uzvaras parks 2</t>
  </si>
  <si>
    <t>Augu konteineri centra ielās</t>
  </si>
  <si>
    <t>Zasulauka manufaktūras parks parks</t>
  </si>
  <si>
    <t xml:space="preserve">Augu konteineri un krūmu stādījumi Krišjāņa Barona ielā </t>
  </si>
  <si>
    <t>Prūšu ielas skvērs</t>
  </si>
  <si>
    <t>Latgales parks</t>
  </si>
  <si>
    <t>Zaķusalas dienvidu parks</t>
  </si>
  <si>
    <t>Pielikums Nr.3</t>
  </si>
  <si>
    <t>Apstādījumu teritoriju kategoriju kopsavilkums (Forma)</t>
  </si>
  <si>
    <t>Periods - _______.gads</t>
  </si>
  <si>
    <t>Apstādījumu teritorijas pa iecirkņiem un teritoriju grupām</t>
  </si>
  <si>
    <t>Augu konteineri Ģertrūdes ielā</t>
  </si>
  <si>
    <r>
      <t>Teritoriju dalījums kategorijās pēc noslodzes un kopšanas intensitātes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/% no platības)</t>
    </r>
  </si>
  <si>
    <t xml:space="preserve">Centra  kategorija </t>
  </si>
  <si>
    <t xml:space="preserve">1. kategorija </t>
  </si>
  <si>
    <t xml:space="preserve">2. kategorija </t>
  </si>
  <si>
    <t xml:space="preserve">3. kategorija </t>
  </si>
  <si>
    <t xml:space="preserve">4. kategorija </t>
  </si>
  <si>
    <t>Mežaparka  Dziesmusvētku estrāde</t>
  </si>
  <si>
    <t>Zaļais teātris</t>
  </si>
  <si>
    <t>Kultūras un atpūtas parka "Mežaparks" stādījumi,  ceļi, laukumi, bērnu rotau laukumi, trenežieri un infrastruktūras objekti</t>
  </si>
  <si>
    <t>31.01.2017. Pārvaldes uzdevuma deleģēšanas līgumam Nr. RD-17-83-lī   (__.__.2023. Vienošanās Nr. RD-17-83-lī/5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</si>
</sst>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0" xfId="3" applyFont="1" applyAlignment="1">
      <alignment horizontal="right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3" fillId="0" borderId="0" xfId="3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6" fillId="2" borderId="0" xfId="0" applyFont="1" applyFill="1"/>
    <xf numFmtId="0" fontId="11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0" fontId="6" fillId="0" borderId="2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2" xfId="0" applyFill="1" applyBorder="1"/>
    <xf numFmtId="0" fontId="9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/>
    </xf>
    <xf numFmtId="2" fontId="10" fillId="0" borderId="1" xfId="2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/>
    <xf numFmtId="2" fontId="10" fillId="0" borderId="1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2" fontId="10" fillId="0" borderId="1" xfId="0" applyNumberFormat="1" applyFont="1" applyFill="1" applyBorder="1"/>
    <xf numFmtId="2" fontId="10" fillId="0" borderId="2" xfId="0" applyNumberFormat="1" applyFont="1" applyFill="1" applyBorder="1"/>
    <xf numFmtId="0" fontId="12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0" fontId="3" fillId="0" borderId="0" xfId="3" applyFont="1" applyAlignment="1">
      <alignment horizontal="center" wrapText="1"/>
    </xf>
    <xf numFmtId="0" fontId="6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15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_Sheet1" xfId="1" xr:uid="{00000000-0005-0000-0000-000006000000}"/>
    <cellStyle name="Normal_Sheet1 2" xfId="3" xr:uid="{00000000-0005-0000-0000-000007000000}"/>
    <cellStyle name="Parasts" xfId="0" builtinId="0"/>
    <cellStyle name="Procent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18"/>
  <sheetViews>
    <sheetView tabSelected="1" workbookViewId="0">
      <selection activeCell="C2" sqref="C2:H3"/>
    </sheetView>
  </sheetViews>
  <sheetFormatPr defaultRowHeight="13.8" x14ac:dyDescent="0.25"/>
  <cols>
    <col min="1" max="1" width="5.33203125" style="16" customWidth="1"/>
    <col min="2" max="2" width="32.44140625" style="16" customWidth="1"/>
    <col min="3" max="3" width="10.6640625" style="16" customWidth="1"/>
    <col min="4" max="4" width="9.6640625" style="16" customWidth="1"/>
    <col min="5" max="5" width="9.5546875" style="16" customWidth="1"/>
    <col min="6" max="6" width="10.33203125" style="16" customWidth="1"/>
    <col min="7" max="7" width="9.6640625" style="16" customWidth="1"/>
    <col min="8" max="8" width="12.109375" style="16" customWidth="1"/>
    <col min="9" max="9" width="27.109375" style="16" customWidth="1"/>
    <col min="10" max="10" width="10" style="16" bestFit="1" customWidth="1"/>
    <col min="11" max="11" width="8.6640625" style="16"/>
    <col min="12" max="12" width="21.33203125" style="16" customWidth="1"/>
    <col min="13" max="257" width="8.6640625" style="16"/>
    <col min="258" max="258" width="6.33203125" style="16" customWidth="1"/>
    <col min="259" max="259" width="35.5546875" style="16" customWidth="1"/>
    <col min="260" max="260" width="12.6640625" style="16" customWidth="1"/>
    <col min="261" max="261" width="10" style="16" customWidth="1"/>
    <col min="262" max="262" width="11.33203125" style="16" customWidth="1"/>
    <col min="263" max="263" width="11" style="16" customWidth="1"/>
    <col min="264" max="264" width="11.33203125" style="16" customWidth="1"/>
    <col min="265" max="265" width="8.6640625" style="16"/>
    <col min="266" max="266" width="10" style="16" bestFit="1" customWidth="1"/>
    <col min="267" max="513" width="8.6640625" style="16"/>
    <col min="514" max="514" width="6.33203125" style="16" customWidth="1"/>
    <col min="515" max="515" width="35.5546875" style="16" customWidth="1"/>
    <col min="516" max="516" width="12.6640625" style="16" customWidth="1"/>
    <col min="517" max="517" width="10" style="16" customWidth="1"/>
    <col min="518" max="518" width="11.33203125" style="16" customWidth="1"/>
    <col min="519" max="519" width="11" style="16" customWidth="1"/>
    <col min="520" max="520" width="11.33203125" style="16" customWidth="1"/>
    <col min="521" max="521" width="8.6640625" style="16"/>
    <col min="522" max="522" width="10" style="16" bestFit="1" customWidth="1"/>
    <col min="523" max="769" width="8.6640625" style="16"/>
    <col min="770" max="770" width="6.33203125" style="16" customWidth="1"/>
    <col min="771" max="771" width="35.5546875" style="16" customWidth="1"/>
    <col min="772" max="772" width="12.6640625" style="16" customWidth="1"/>
    <col min="773" max="773" width="10" style="16" customWidth="1"/>
    <col min="774" max="774" width="11.33203125" style="16" customWidth="1"/>
    <col min="775" max="775" width="11" style="16" customWidth="1"/>
    <col min="776" max="776" width="11.33203125" style="16" customWidth="1"/>
    <col min="777" max="777" width="8.6640625" style="16"/>
    <col min="778" max="778" width="10" style="16" bestFit="1" customWidth="1"/>
    <col min="779" max="1025" width="8.6640625" style="16"/>
    <col min="1026" max="1026" width="6.33203125" style="16" customWidth="1"/>
    <col min="1027" max="1027" width="35.5546875" style="16" customWidth="1"/>
    <col min="1028" max="1028" width="12.6640625" style="16" customWidth="1"/>
    <col min="1029" max="1029" width="10" style="16" customWidth="1"/>
    <col min="1030" max="1030" width="11.33203125" style="16" customWidth="1"/>
    <col min="1031" max="1031" width="11" style="16" customWidth="1"/>
    <col min="1032" max="1032" width="11.33203125" style="16" customWidth="1"/>
    <col min="1033" max="1033" width="8.6640625" style="16"/>
    <col min="1034" max="1034" width="10" style="16" bestFit="1" customWidth="1"/>
    <col min="1035" max="1281" width="8.6640625" style="16"/>
    <col min="1282" max="1282" width="6.33203125" style="16" customWidth="1"/>
    <col min="1283" max="1283" width="35.5546875" style="16" customWidth="1"/>
    <col min="1284" max="1284" width="12.6640625" style="16" customWidth="1"/>
    <col min="1285" max="1285" width="10" style="16" customWidth="1"/>
    <col min="1286" max="1286" width="11.33203125" style="16" customWidth="1"/>
    <col min="1287" max="1287" width="11" style="16" customWidth="1"/>
    <col min="1288" max="1288" width="11.33203125" style="16" customWidth="1"/>
    <col min="1289" max="1289" width="8.6640625" style="16"/>
    <col min="1290" max="1290" width="10" style="16" bestFit="1" customWidth="1"/>
    <col min="1291" max="1537" width="8.6640625" style="16"/>
    <col min="1538" max="1538" width="6.33203125" style="16" customWidth="1"/>
    <col min="1539" max="1539" width="35.5546875" style="16" customWidth="1"/>
    <col min="1540" max="1540" width="12.6640625" style="16" customWidth="1"/>
    <col min="1541" max="1541" width="10" style="16" customWidth="1"/>
    <col min="1542" max="1542" width="11.33203125" style="16" customWidth="1"/>
    <col min="1543" max="1543" width="11" style="16" customWidth="1"/>
    <col min="1544" max="1544" width="11.33203125" style="16" customWidth="1"/>
    <col min="1545" max="1545" width="8.6640625" style="16"/>
    <col min="1546" max="1546" width="10" style="16" bestFit="1" customWidth="1"/>
    <col min="1547" max="1793" width="8.6640625" style="16"/>
    <col min="1794" max="1794" width="6.33203125" style="16" customWidth="1"/>
    <col min="1795" max="1795" width="35.5546875" style="16" customWidth="1"/>
    <col min="1796" max="1796" width="12.6640625" style="16" customWidth="1"/>
    <col min="1797" max="1797" width="10" style="16" customWidth="1"/>
    <col min="1798" max="1798" width="11.33203125" style="16" customWidth="1"/>
    <col min="1799" max="1799" width="11" style="16" customWidth="1"/>
    <col min="1800" max="1800" width="11.33203125" style="16" customWidth="1"/>
    <col min="1801" max="1801" width="8.6640625" style="16"/>
    <col min="1802" max="1802" width="10" style="16" bestFit="1" customWidth="1"/>
    <col min="1803" max="2049" width="8.6640625" style="16"/>
    <col min="2050" max="2050" width="6.33203125" style="16" customWidth="1"/>
    <col min="2051" max="2051" width="35.5546875" style="16" customWidth="1"/>
    <col min="2052" max="2052" width="12.6640625" style="16" customWidth="1"/>
    <col min="2053" max="2053" width="10" style="16" customWidth="1"/>
    <col min="2054" max="2054" width="11.33203125" style="16" customWidth="1"/>
    <col min="2055" max="2055" width="11" style="16" customWidth="1"/>
    <col min="2056" max="2056" width="11.33203125" style="16" customWidth="1"/>
    <col min="2057" max="2057" width="8.6640625" style="16"/>
    <col min="2058" max="2058" width="10" style="16" bestFit="1" customWidth="1"/>
    <col min="2059" max="2305" width="8.6640625" style="16"/>
    <col min="2306" max="2306" width="6.33203125" style="16" customWidth="1"/>
    <col min="2307" max="2307" width="35.5546875" style="16" customWidth="1"/>
    <col min="2308" max="2308" width="12.6640625" style="16" customWidth="1"/>
    <col min="2309" max="2309" width="10" style="16" customWidth="1"/>
    <col min="2310" max="2310" width="11.33203125" style="16" customWidth="1"/>
    <col min="2311" max="2311" width="11" style="16" customWidth="1"/>
    <col min="2312" max="2312" width="11.33203125" style="16" customWidth="1"/>
    <col min="2313" max="2313" width="8.6640625" style="16"/>
    <col min="2314" max="2314" width="10" style="16" bestFit="1" customWidth="1"/>
    <col min="2315" max="2561" width="8.6640625" style="16"/>
    <col min="2562" max="2562" width="6.33203125" style="16" customWidth="1"/>
    <col min="2563" max="2563" width="35.5546875" style="16" customWidth="1"/>
    <col min="2564" max="2564" width="12.6640625" style="16" customWidth="1"/>
    <col min="2565" max="2565" width="10" style="16" customWidth="1"/>
    <col min="2566" max="2566" width="11.33203125" style="16" customWidth="1"/>
    <col min="2567" max="2567" width="11" style="16" customWidth="1"/>
    <col min="2568" max="2568" width="11.33203125" style="16" customWidth="1"/>
    <col min="2569" max="2569" width="8.6640625" style="16"/>
    <col min="2570" max="2570" width="10" style="16" bestFit="1" customWidth="1"/>
    <col min="2571" max="2817" width="8.6640625" style="16"/>
    <col min="2818" max="2818" width="6.33203125" style="16" customWidth="1"/>
    <col min="2819" max="2819" width="35.5546875" style="16" customWidth="1"/>
    <col min="2820" max="2820" width="12.6640625" style="16" customWidth="1"/>
    <col min="2821" max="2821" width="10" style="16" customWidth="1"/>
    <col min="2822" max="2822" width="11.33203125" style="16" customWidth="1"/>
    <col min="2823" max="2823" width="11" style="16" customWidth="1"/>
    <col min="2824" max="2824" width="11.33203125" style="16" customWidth="1"/>
    <col min="2825" max="2825" width="8.6640625" style="16"/>
    <col min="2826" max="2826" width="10" style="16" bestFit="1" customWidth="1"/>
    <col min="2827" max="3073" width="8.6640625" style="16"/>
    <col min="3074" max="3074" width="6.33203125" style="16" customWidth="1"/>
    <col min="3075" max="3075" width="35.5546875" style="16" customWidth="1"/>
    <col min="3076" max="3076" width="12.6640625" style="16" customWidth="1"/>
    <col min="3077" max="3077" width="10" style="16" customWidth="1"/>
    <col min="3078" max="3078" width="11.33203125" style="16" customWidth="1"/>
    <col min="3079" max="3079" width="11" style="16" customWidth="1"/>
    <col min="3080" max="3080" width="11.33203125" style="16" customWidth="1"/>
    <col min="3081" max="3081" width="8.6640625" style="16"/>
    <col min="3082" max="3082" width="10" style="16" bestFit="1" customWidth="1"/>
    <col min="3083" max="3329" width="8.6640625" style="16"/>
    <col min="3330" max="3330" width="6.33203125" style="16" customWidth="1"/>
    <col min="3331" max="3331" width="35.5546875" style="16" customWidth="1"/>
    <col min="3332" max="3332" width="12.6640625" style="16" customWidth="1"/>
    <col min="3333" max="3333" width="10" style="16" customWidth="1"/>
    <col min="3334" max="3334" width="11.33203125" style="16" customWidth="1"/>
    <col min="3335" max="3335" width="11" style="16" customWidth="1"/>
    <col min="3336" max="3336" width="11.33203125" style="16" customWidth="1"/>
    <col min="3337" max="3337" width="8.6640625" style="16"/>
    <col min="3338" max="3338" width="10" style="16" bestFit="1" customWidth="1"/>
    <col min="3339" max="3585" width="8.6640625" style="16"/>
    <col min="3586" max="3586" width="6.33203125" style="16" customWidth="1"/>
    <col min="3587" max="3587" width="35.5546875" style="16" customWidth="1"/>
    <col min="3588" max="3588" width="12.6640625" style="16" customWidth="1"/>
    <col min="3589" max="3589" width="10" style="16" customWidth="1"/>
    <col min="3590" max="3590" width="11.33203125" style="16" customWidth="1"/>
    <col min="3591" max="3591" width="11" style="16" customWidth="1"/>
    <col min="3592" max="3592" width="11.33203125" style="16" customWidth="1"/>
    <col min="3593" max="3593" width="8.6640625" style="16"/>
    <col min="3594" max="3594" width="10" style="16" bestFit="1" customWidth="1"/>
    <col min="3595" max="3841" width="8.6640625" style="16"/>
    <col min="3842" max="3842" width="6.33203125" style="16" customWidth="1"/>
    <col min="3843" max="3843" width="35.5546875" style="16" customWidth="1"/>
    <col min="3844" max="3844" width="12.6640625" style="16" customWidth="1"/>
    <col min="3845" max="3845" width="10" style="16" customWidth="1"/>
    <col min="3846" max="3846" width="11.33203125" style="16" customWidth="1"/>
    <col min="3847" max="3847" width="11" style="16" customWidth="1"/>
    <col min="3848" max="3848" width="11.33203125" style="16" customWidth="1"/>
    <col min="3849" max="3849" width="8.6640625" style="16"/>
    <col min="3850" max="3850" width="10" style="16" bestFit="1" customWidth="1"/>
    <col min="3851" max="4097" width="8.6640625" style="16"/>
    <col min="4098" max="4098" width="6.33203125" style="16" customWidth="1"/>
    <col min="4099" max="4099" width="35.5546875" style="16" customWidth="1"/>
    <col min="4100" max="4100" width="12.6640625" style="16" customWidth="1"/>
    <col min="4101" max="4101" width="10" style="16" customWidth="1"/>
    <col min="4102" max="4102" width="11.33203125" style="16" customWidth="1"/>
    <col min="4103" max="4103" width="11" style="16" customWidth="1"/>
    <col min="4104" max="4104" width="11.33203125" style="16" customWidth="1"/>
    <col min="4105" max="4105" width="8.6640625" style="16"/>
    <col min="4106" max="4106" width="10" style="16" bestFit="1" customWidth="1"/>
    <col min="4107" max="4353" width="8.6640625" style="16"/>
    <col min="4354" max="4354" width="6.33203125" style="16" customWidth="1"/>
    <col min="4355" max="4355" width="35.5546875" style="16" customWidth="1"/>
    <col min="4356" max="4356" width="12.6640625" style="16" customWidth="1"/>
    <col min="4357" max="4357" width="10" style="16" customWidth="1"/>
    <col min="4358" max="4358" width="11.33203125" style="16" customWidth="1"/>
    <col min="4359" max="4359" width="11" style="16" customWidth="1"/>
    <col min="4360" max="4360" width="11.33203125" style="16" customWidth="1"/>
    <col min="4361" max="4361" width="8.6640625" style="16"/>
    <col min="4362" max="4362" width="10" style="16" bestFit="1" customWidth="1"/>
    <col min="4363" max="4609" width="8.6640625" style="16"/>
    <col min="4610" max="4610" width="6.33203125" style="16" customWidth="1"/>
    <col min="4611" max="4611" width="35.5546875" style="16" customWidth="1"/>
    <col min="4612" max="4612" width="12.6640625" style="16" customWidth="1"/>
    <col min="4613" max="4613" width="10" style="16" customWidth="1"/>
    <col min="4614" max="4614" width="11.33203125" style="16" customWidth="1"/>
    <col min="4615" max="4615" width="11" style="16" customWidth="1"/>
    <col min="4616" max="4616" width="11.33203125" style="16" customWidth="1"/>
    <col min="4617" max="4617" width="8.6640625" style="16"/>
    <col min="4618" max="4618" width="10" style="16" bestFit="1" customWidth="1"/>
    <col min="4619" max="4865" width="8.6640625" style="16"/>
    <col min="4866" max="4866" width="6.33203125" style="16" customWidth="1"/>
    <col min="4867" max="4867" width="35.5546875" style="16" customWidth="1"/>
    <col min="4868" max="4868" width="12.6640625" style="16" customWidth="1"/>
    <col min="4869" max="4869" width="10" style="16" customWidth="1"/>
    <col min="4870" max="4870" width="11.33203125" style="16" customWidth="1"/>
    <col min="4871" max="4871" width="11" style="16" customWidth="1"/>
    <col min="4872" max="4872" width="11.33203125" style="16" customWidth="1"/>
    <col min="4873" max="4873" width="8.6640625" style="16"/>
    <col min="4874" max="4874" width="10" style="16" bestFit="1" customWidth="1"/>
    <col min="4875" max="5121" width="8.6640625" style="16"/>
    <col min="5122" max="5122" width="6.33203125" style="16" customWidth="1"/>
    <col min="5123" max="5123" width="35.5546875" style="16" customWidth="1"/>
    <col min="5124" max="5124" width="12.6640625" style="16" customWidth="1"/>
    <col min="5125" max="5125" width="10" style="16" customWidth="1"/>
    <col min="5126" max="5126" width="11.33203125" style="16" customWidth="1"/>
    <col min="5127" max="5127" width="11" style="16" customWidth="1"/>
    <col min="5128" max="5128" width="11.33203125" style="16" customWidth="1"/>
    <col min="5129" max="5129" width="8.6640625" style="16"/>
    <col min="5130" max="5130" width="10" style="16" bestFit="1" customWidth="1"/>
    <col min="5131" max="5377" width="8.6640625" style="16"/>
    <col min="5378" max="5378" width="6.33203125" style="16" customWidth="1"/>
    <col min="5379" max="5379" width="35.5546875" style="16" customWidth="1"/>
    <col min="5380" max="5380" width="12.6640625" style="16" customWidth="1"/>
    <col min="5381" max="5381" width="10" style="16" customWidth="1"/>
    <col min="5382" max="5382" width="11.33203125" style="16" customWidth="1"/>
    <col min="5383" max="5383" width="11" style="16" customWidth="1"/>
    <col min="5384" max="5384" width="11.33203125" style="16" customWidth="1"/>
    <col min="5385" max="5385" width="8.6640625" style="16"/>
    <col min="5386" max="5386" width="10" style="16" bestFit="1" customWidth="1"/>
    <col min="5387" max="5633" width="8.6640625" style="16"/>
    <col min="5634" max="5634" width="6.33203125" style="16" customWidth="1"/>
    <col min="5635" max="5635" width="35.5546875" style="16" customWidth="1"/>
    <col min="5636" max="5636" width="12.6640625" style="16" customWidth="1"/>
    <col min="5637" max="5637" width="10" style="16" customWidth="1"/>
    <col min="5638" max="5638" width="11.33203125" style="16" customWidth="1"/>
    <col min="5639" max="5639" width="11" style="16" customWidth="1"/>
    <col min="5640" max="5640" width="11.33203125" style="16" customWidth="1"/>
    <col min="5641" max="5641" width="8.6640625" style="16"/>
    <col min="5642" max="5642" width="10" style="16" bestFit="1" customWidth="1"/>
    <col min="5643" max="5889" width="8.6640625" style="16"/>
    <col min="5890" max="5890" width="6.33203125" style="16" customWidth="1"/>
    <col min="5891" max="5891" width="35.5546875" style="16" customWidth="1"/>
    <col min="5892" max="5892" width="12.6640625" style="16" customWidth="1"/>
    <col min="5893" max="5893" width="10" style="16" customWidth="1"/>
    <col min="5894" max="5894" width="11.33203125" style="16" customWidth="1"/>
    <col min="5895" max="5895" width="11" style="16" customWidth="1"/>
    <col min="5896" max="5896" width="11.33203125" style="16" customWidth="1"/>
    <col min="5897" max="5897" width="8.6640625" style="16"/>
    <col min="5898" max="5898" width="10" style="16" bestFit="1" customWidth="1"/>
    <col min="5899" max="6145" width="8.6640625" style="16"/>
    <col min="6146" max="6146" width="6.33203125" style="16" customWidth="1"/>
    <col min="6147" max="6147" width="35.5546875" style="16" customWidth="1"/>
    <col min="6148" max="6148" width="12.6640625" style="16" customWidth="1"/>
    <col min="6149" max="6149" width="10" style="16" customWidth="1"/>
    <col min="6150" max="6150" width="11.33203125" style="16" customWidth="1"/>
    <col min="6151" max="6151" width="11" style="16" customWidth="1"/>
    <col min="6152" max="6152" width="11.33203125" style="16" customWidth="1"/>
    <col min="6153" max="6153" width="8.6640625" style="16"/>
    <col min="6154" max="6154" width="10" style="16" bestFit="1" customWidth="1"/>
    <col min="6155" max="6401" width="8.6640625" style="16"/>
    <col min="6402" max="6402" width="6.33203125" style="16" customWidth="1"/>
    <col min="6403" max="6403" width="35.5546875" style="16" customWidth="1"/>
    <col min="6404" max="6404" width="12.6640625" style="16" customWidth="1"/>
    <col min="6405" max="6405" width="10" style="16" customWidth="1"/>
    <col min="6406" max="6406" width="11.33203125" style="16" customWidth="1"/>
    <col min="6407" max="6407" width="11" style="16" customWidth="1"/>
    <col min="6408" max="6408" width="11.33203125" style="16" customWidth="1"/>
    <col min="6409" max="6409" width="8.6640625" style="16"/>
    <col min="6410" max="6410" width="10" style="16" bestFit="1" customWidth="1"/>
    <col min="6411" max="6657" width="8.6640625" style="16"/>
    <col min="6658" max="6658" width="6.33203125" style="16" customWidth="1"/>
    <col min="6659" max="6659" width="35.5546875" style="16" customWidth="1"/>
    <col min="6660" max="6660" width="12.6640625" style="16" customWidth="1"/>
    <col min="6661" max="6661" width="10" style="16" customWidth="1"/>
    <col min="6662" max="6662" width="11.33203125" style="16" customWidth="1"/>
    <col min="6663" max="6663" width="11" style="16" customWidth="1"/>
    <col min="6664" max="6664" width="11.33203125" style="16" customWidth="1"/>
    <col min="6665" max="6665" width="8.6640625" style="16"/>
    <col min="6666" max="6666" width="10" style="16" bestFit="1" customWidth="1"/>
    <col min="6667" max="6913" width="8.6640625" style="16"/>
    <col min="6914" max="6914" width="6.33203125" style="16" customWidth="1"/>
    <col min="6915" max="6915" width="35.5546875" style="16" customWidth="1"/>
    <col min="6916" max="6916" width="12.6640625" style="16" customWidth="1"/>
    <col min="6917" max="6917" width="10" style="16" customWidth="1"/>
    <col min="6918" max="6918" width="11.33203125" style="16" customWidth="1"/>
    <col min="6919" max="6919" width="11" style="16" customWidth="1"/>
    <col min="6920" max="6920" width="11.33203125" style="16" customWidth="1"/>
    <col min="6921" max="6921" width="8.6640625" style="16"/>
    <col min="6922" max="6922" width="10" style="16" bestFit="1" customWidth="1"/>
    <col min="6923" max="7169" width="8.6640625" style="16"/>
    <col min="7170" max="7170" width="6.33203125" style="16" customWidth="1"/>
    <col min="7171" max="7171" width="35.5546875" style="16" customWidth="1"/>
    <col min="7172" max="7172" width="12.6640625" style="16" customWidth="1"/>
    <col min="7173" max="7173" width="10" style="16" customWidth="1"/>
    <col min="7174" max="7174" width="11.33203125" style="16" customWidth="1"/>
    <col min="7175" max="7175" width="11" style="16" customWidth="1"/>
    <col min="7176" max="7176" width="11.33203125" style="16" customWidth="1"/>
    <col min="7177" max="7177" width="8.6640625" style="16"/>
    <col min="7178" max="7178" width="10" style="16" bestFit="1" customWidth="1"/>
    <col min="7179" max="7425" width="8.6640625" style="16"/>
    <col min="7426" max="7426" width="6.33203125" style="16" customWidth="1"/>
    <col min="7427" max="7427" width="35.5546875" style="16" customWidth="1"/>
    <col min="7428" max="7428" width="12.6640625" style="16" customWidth="1"/>
    <col min="7429" max="7429" width="10" style="16" customWidth="1"/>
    <col min="7430" max="7430" width="11.33203125" style="16" customWidth="1"/>
    <col min="7431" max="7431" width="11" style="16" customWidth="1"/>
    <col min="7432" max="7432" width="11.33203125" style="16" customWidth="1"/>
    <col min="7433" max="7433" width="8.6640625" style="16"/>
    <col min="7434" max="7434" width="10" style="16" bestFit="1" customWidth="1"/>
    <col min="7435" max="7681" width="8.6640625" style="16"/>
    <col min="7682" max="7682" width="6.33203125" style="16" customWidth="1"/>
    <col min="7683" max="7683" width="35.5546875" style="16" customWidth="1"/>
    <col min="7684" max="7684" width="12.6640625" style="16" customWidth="1"/>
    <col min="7685" max="7685" width="10" style="16" customWidth="1"/>
    <col min="7686" max="7686" width="11.33203125" style="16" customWidth="1"/>
    <col min="7687" max="7687" width="11" style="16" customWidth="1"/>
    <col min="7688" max="7688" width="11.33203125" style="16" customWidth="1"/>
    <col min="7689" max="7689" width="8.6640625" style="16"/>
    <col min="7690" max="7690" width="10" style="16" bestFit="1" customWidth="1"/>
    <col min="7691" max="7937" width="8.6640625" style="16"/>
    <col min="7938" max="7938" width="6.33203125" style="16" customWidth="1"/>
    <col min="7939" max="7939" width="35.5546875" style="16" customWidth="1"/>
    <col min="7940" max="7940" width="12.6640625" style="16" customWidth="1"/>
    <col min="7941" max="7941" width="10" style="16" customWidth="1"/>
    <col min="7942" max="7942" width="11.33203125" style="16" customWidth="1"/>
    <col min="7943" max="7943" width="11" style="16" customWidth="1"/>
    <col min="7944" max="7944" width="11.33203125" style="16" customWidth="1"/>
    <col min="7945" max="7945" width="8.6640625" style="16"/>
    <col min="7946" max="7946" width="10" style="16" bestFit="1" customWidth="1"/>
    <col min="7947" max="8193" width="8.6640625" style="16"/>
    <col min="8194" max="8194" width="6.33203125" style="16" customWidth="1"/>
    <col min="8195" max="8195" width="35.5546875" style="16" customWidth="1"/>
    <col min="8196" max="8196" width="12.6640625" style="16" customWidth="1"/>
    <col min="8197" max="8197" width="10" style="16" customWidth="1"/>
    <col min="8198" max="8198" width="11.33203125" style="16" customWidth="1"/>
    <col min="8199" max="8199" width="11" style="16" customWidth="1"/>
    <col min="8200" max="8200" width="11.33203125" style="16" customWidth="1"/>
    <col min="8201" max="8201" width="8.6640625" style="16"/>
    <col min="8202" max="8202" width="10" style="16" bestFit="1" customWidth="1"/>
    <col min="8203" max="8449" width="8.6640625" style="16"/>
    <col min="8450" max="8450" width="6.33203125" style="16" customWidth="1"/>
    <col min="8451" max="8451" width="35.5546875" style="16" customWidth="1"/>
    <col min="8452" max="8452" width="12.6640625" style="16" customWidth="1"/>
    <col min="8453" max="8453" width="10" style="16" customWidth="1"/>
    <col min="8454" max="8454" width="11.33203125" style="16" customWidth="1"/>
    <col min="8455" max="8455" width="11" style="16" customWidth="1"/>
    <col min="8456" max="8456" width="11.33203125" style="16" customWidth="1"/>
    <col min="8457" max="8457" width="8.6640625" style="16"/>
    <col min="8458" max="8458" width="10" style="16" bestFit="1" customWidth="1"/>
    <col min="8459" max="8705" width="8.6640625" style="16"/>
    <col min="8706" max="8706" width="6.33203125" style="16" customWidth="1"/>
    <col min="8707" max="8707" width="35.5546875" style="16" customWidth="1"/>
    <col min="8708" max="8708" width="12.6640625" style="16" customWidth="1"/>
    <col min="8709" max="8709" width="10" style="16" customWidth="1"/>
    <col min="8710" max="8710" width="11.33203125" style="16" customWidth="1"/>
    <col min="8711" max="8711" width="11" style="16" customWidth="1"/>
    <col min="8712" max="8712" width="11.33203125" style="16" customWidth="1"/>
    <col min="8713" max="8713" width="8.6640625" style="16"/>
    <col min="8714" max="8714" width="10" style="16" bestFit="1" customWidth="1"/>
    <col min="8715" max="8961" width="8.6640625" style="16"/>
    <col min="8962" max="8962" width="6.33203125" style="16" customWidth="1"/>
    <col min="8963" max="8963" width="35.5546875" style="16" customWidth="1"/>
    <col min="8964" max="8964" width="12.6640625" style="16" customWidth="1"/>
    <col min="8965" max="8965" width="10" style="16" customWidth="1"/>
    <col min="8966" max="8966" width="11.33203125" style="16" customWidth="1"/>
    <col min="8967" max="8967" width="11" style="16" customWidth="1"/>
    <col min="8968" max="8968" width="11.33203125" style="16" customWidth="1"/>
    <col min="8969" max="8969" width="8.6640625" style="16"/>
    <col min="8970" max="8970" width="10" style="16" bestFit="1" customWidth="1"/>
    <col min="8971" max="9217" width="8.6640625" style="16"/>
    <col min="9218" max="9218" width="6.33203125" style="16" customWidth="1"/>
    <col min="9219" max="9219" width="35.5546875" style="16" customWidth="1"/>
    <col min="9220" max="9220" width="12.6640625" style="16" customWidth="1"/>
    <col min="9221" max="9221" width="10" style="16" customWidth="1"/>
    <col min="9222" max="9222" width="11.33203125" style="16" customWidth="1"/>
    <col min="9223" max="9223" width="11" style="16" customWidth="1"/>
    <col min="9224" max="9224" width="11.33203125" style="16" customWidth="1"/>
    <col min="9225" max="9225" width="8.6640625" style="16"/>
    <col min="9226" max="9226" width="10" style="16" bestFit="1" customWidth="1"/>
    <col min="9227" max="9473" width="8.6640625" style="16"/>
    <col min="9474" max="9474" width="6.33203125" style="16" customWidth="1"/>
    <col min="9475" max="9475" width="35.5546875" style="16" customWidth="1"/>
    <col min="9476" max="9476" width="12.6640625" style="16" customWidth="1"/>
    <col min="9477" max="9477" width="10" style="16" customWidth="1"/>
    <col min="9478" max="9478" width="11.33203125" style="16" customWidth="1"/>
    <col min="9479" max="9479" width="11" style="16" customWidth="1"/>
    <col min="9480" max="9480" width="11.33203125" style="16" customWidth="1"/>
    <col min="9481" max="9481" width="8.6640625" style="16"/>
    <col min="9482" max="9482" width="10" style="16" bestFit="1" customWidth="1"/>
    <col min="9483" max="9729" width="8.6640625" style="16"/>
    <col min="9730" max="9730" width="6.33203125" style="16" customWidth="1"/>
    <col min="9731" max="9731" width="35.5546875" style="16" customWidth="1"/>
    <col min="9732" max="9732" width="12.6640625" style="16" customWidth="1"/>
    <col min="9733" max="9733" width="10" style="16" customWidth="1"/>
    <col min="9734" max="9734" width="11.33203125" style="16" customWidth="1"/>
    <col min="9735" max="9735" width="11" style="16" customWidth="1"/>
    <col min="9736" max="9736" width="11.33203125" style="16" customWidth="1"/>
    <col min="9737" max="9737" width="8.6640625" style="16"/>
    <col min="9738" max="9738" width="10" style="16" bestFit="1" customWidth="1"/>
    <col min="9739" max="9985" width="8.6640625" style="16"/>
    <col min="9986" max="9986" width="6.33203125" style="16" customWidth="1"/>
    <col min="9987" max="9987" width="35.5546875" style="16" customWidth="1"/>
    <col min="9988" max="9988" width="12.6640625" style="16" customWidth="1"/>
    <col min="9989" max="9989" width="10" style="16" customWidth="1"/>
    <col min="9990" max="9990" width="11.33203125" style="16" customWidth="1"/>
    <col min="9991" max="9991" width="11" style="16" customWidth="1"/>
    <col min="9992" max="9992" width="11.33203125" style="16" customWidth="1"/>
    <col min="9993" max="9993" width="8.6640625" style="16"/>
    <col min="9994" max="9994" width="10" style="16" bestFit="1" customWidth="1"/>
    <col min="9995" max="10241" width="8.6640625" style="16"/>
    <col min="10242" max="10242" width="6.33203125" style="16" customWidth="1"/>
    <col min="10243" max="10243" width="35.5546875" style="16" customWidth="1"/>
    <col min="10244" max="10244" width="12.6640625" style="16" customWidth="1"/>
    <col min="10245" max="10245" width="10" style="16" customWidth="1"/>
    <col min="10246" max="10246" width="11.33203125" style="16" customWidth="1"/>
    <col min="10247" max="10247" width="11" style="16" customWidth="1"/>
    <col min="10248" max="10248" width="11.33203125" style="16" customWidth="1"/>
    <col min="10249" max="10249" width="8.6640625" style="16"/>
    <col min="10250" max="10250" width="10" style="16" bestFit="1" customWidth="1"/>
    <col min="10251" max="10497" width="8.6640625" style="16"/>
    <col min="10498" max="10498" width="6.33203125" style="16" customWidth="1"/>
    <col min="10499" max="10499" width="35.5546875" style="16" customWidth="1"/>
    <col min="10500" max="10500" width="12.6640625" style="16" customWidth="1"/>
    <col min="10501" max="10501" width="10" style="16" customWidth="1"/>
    <col min="10502" max="10502" width="11.33203125" style="16" customWidth="1"/>
    <col min="10503" max="10503" width="11" style="16" customWidth="1"/>
    <col min="10504" max="10504" width="11.33203125" style="16" customWidth="1"/>
    <col min="10505" max="10505" width="8.6640625" style="16"/>
    <col min="10506" max="10506" width="10" style="16" bestFit="1" customWidth="1"/>
    <col min="10507" max="10753" width="8.6640625" style="16"/>
    <col min="10754" max="10754" width="6.33203125" style="16" customWidth="1"/>
    <col min="10755" max="10755" width="35.5546875" style="16" customWidth="1"/>
    <col min="10756" max="10756" width="12.6640625" style="16" customWidth="1"/>
    <col min="10757" max="10757" width="10" style="16" customWidth="1"/>
    <col min="10758" max="10758" width="11.33203125" style="16" customWidth="1"/>
    <col min="10759" max="10759" width="11" style="16" customWidth="1"/>
    <col min="10760" max="10760" width="11.33203125" style="16" customWidth="1"/>
    <col min="10761" max="10761" width="8.6640625" style="16"/>
    <col min="10762" max="10762" width="10" style="16" bestFit="1" customWidth="1"/>
    <col min="10763" max="11009" width="8.6640625" style="16"/>
    <col min="11010" max="11010" width="6.33203125" style="16" customWidth="1"/>
    <col min="11011" max="11011" width="35.5546875" style="16" customWidth="1"/>
    <col min="11012" max="11012" width="12.6640625" style="16" customWidth="1"/>
    <col min="11013" max="11013" width="10" style="16" customWidth="1"/>
    <col min="11014" max="11014" width="11.33203125" style="16" customWidth="1"/>
    <col min="11015" max="11015" width="11" style="16" customWidth="1"/>
    <col min="11016" max="11016" width="11.33203125" style="16" customWidth="1"/>
    <col min="11017" max="11017" width="8.6640625" style="16"/>
    <col min="11018" max="11018" width="10" style="16" bestFit="1" customWidth="1"/>
    <col min="11019" max="11265" width="8.6640625" style="16"/>
    <col min="11266" max="11266" width="6.33203125" style="16" customWidth="1"/>
    <col min="11267" max="11267" width="35.5546875" style="16" customWidth="1"/>
    <col min="11268" max="11268" width="12.6640625" style="16" customWidth="1"/>
    <col min="11269" max="11269" width="10" style="16" customWidth="1"/>
    <col min="11270" max="11270" width="11.33203125" style="16" customWidth="1"/>
    <col min="11271" max="11271" width="11" style="16" customWidth="1"/>
    <col min="11272" max="11272" width="11.33203125" style="16" customWidth="1"/>
    <col min="11273" max="11273" width="8.6640625" style="16"/>
    <col min="11274" max="11274" width="10" style="16" bestFit="1" customWidth="1"/>
    <col min="11275" max="11521" width="8.6640625" style="16"/>
    <col min="11522" max="11522" width="6.33203125" style="16" customWidth="1"/>
    <col min="11523" max="11523" width="35.5546875" style="16" customWidth="1"/>
    <col min="11524" max="11524" width="12.6640625" style="16" customWidth="1"/>
    <col min="11525" max="11525" width="10" style="16" customWidth="1"/>
    <col min="11526" max="11526" width="11.33203125" style="16" customWidth="1"/>
    <col min="11527" max="11527" width="11" style="16" customWidth="1"/>
    <col min="11528" max="11528" width="11.33203125" style="16" customWidth="1"/>
    <col min="11529" max="11529" width="8.6640625" style="16"/>
    <col min="11530" max="11530" width="10" style="16" bestFit="1" customWidth="1"/>
    <col min="11531" max="11777" width="8.6640625" style="16"/>
    <col min="11778" max="11778" width="6.33203125" style="16" customWidth="1"/>
    <col min="11779" max="11779" width="35.5546875" style="16" customWidth="1"/>
    <col min="11780" max="11780" width="12.6640625" style="16" customWidth="1"/>
    <col min="11781" max="11781" width="10" style="16" customWidth="1"/>
    <col min="11782" max="11782" width="11.33203125" style="16" customWidth="1"/>
    <col min="11783" max="11783" width="11" style="16" customWidth="1"/>
    <col min="11784" max="11784" width="11.33203125" style="16" customWidth="1"/>
    <col min="11785" max="11785" width="8.6640625" style="16"/>
    <col min="11786" max="11786" width="10" style="16" bestFit="1" customWidth="1"/>
    <col min="11787" max="12033" width="8.6640625" style="16"/>
    <col min="12034" max="12034" width="6.33203125" style="16" customWidth="1"/>
    <col min="12035" max="12035" width="35.5546875" style="16" customWidth="1"/>
    <col min="12036" max="12036" width="12.6640625" style="16" customWidth="1"/>
    <col min="12037" max="12037" width="10" style="16" customWidth="1"/>
    <col min="12038" max="12038" width="11.33203125" style="16" customWidth="1"/>
    <col min="12039" max="12039" width="11" style="16" customWidth="1"/>
    <col min="12040" max="12040" width="11.33203125" style="16" customWidth="1"/>
    <col min="12041" max="12041" width="8.6640625" style="16"/>
    <col min="12042" max="12042" width="10" style="16" bestFit="1" customWidth="1"/>
    <col min="12043" max="12289" width="8.6640625" style="16"/>
    <col min="12290" max="12290" width="6.33203125" style="16" customWidth="1"/>
    <col min="12291" max="12291" width="35.5546875" style="16" customWidth="1"/>
    <col min="12292" max="12292" width="12.6640625" style="16" customWidth="1"/>
    <col min="12293" max="12293" width="10" style="16" customWidth="1"/>
    <col min="12294" max="12294" width="11.33203125" style="16" customWidth="1"/>
    <col min="12295" max="12295" width="11" style="16" customWidth="1"/>
    <col min="12296" max="12296" width="11.33203125" style="16" customWidth="1"/>
    <col min="12297" max="12297" width="8.6640625" style="16"/>
    <col min="12298" max="12298" width="10" style="16" bestFit="1" customWidth="1"/>
    <col min="12299" max="12545" width="8.6640625" style="16"/>
    <col min="12546" max="12546" width="6.33203125" style="16" customWidth="1"/>
    <col min="12547" max="12547" width="35.5546875" style="16" customWidth="1"/>
    <col min="12548" max="12548" width="12.6640625" style="16" customWidth="1"/>
    <col min="12549" max="12549" width="10" style="16" customWidth="1"/>
    <col min="12550" max="12550" width="11.33203125" style="16" customWidth="1"/>
    <col min="12551" max="12551" width="11" style="16" customWidth="1"/>
    <col min="12552" max="12552" width="11.33203125" style="16" customWidth="1"/>
    <col min="12553" max="12553" width="8.6640625" style="16"/>
    <col min="12554" max="12554" width="10" style="16" bestFit="1" customWidth="1"/>
    <col min="12555" max="12801" width="8.6640625" style="16"/>
    <col min="12802" max="12802" width="6.33203125" style="16" customWidth="1"/>
    <col min="12803" max="12803" width="35.5546875" style="16" customWidth="1"/>
    <col min="12804" max="12804" width="12.6640625" style="16" customWidth="1"/>
    <col min="12805" max="12805" width="10" style="16" customWidth="1"/>
    <col min="12806" max="12806" width="11.33203125" style="16" customWidth="1"/>
    <col min="12807" max="12807" width="11" style="16" customWidth="1"/>
    <col min="12808" max="12808" width="11.33203125" style="16" customWidth="1"/>
    <col min="12809" max="12809" width="8.6640625" style="16"/>
    <col min="12810" max="12810" width="10" style="16" bestFit="1" customWidth="1"/>
    <col min="12811" max="13057" width="8.6640625" style="16"/>
    <col min="13058" max="13058" width="6.33203125" style="16" customWidth="1"/>
    <col min="13059" max="13059" width="35.5546875" style="16" customWidth="1"/>
    <col min="13060" max="13060" width="12.6640625" style="16" customWidth="1"/>
    <col min="13061" max="13061" width="10" style="16" customWidth="1"/>
    <col min="13062" max="13062" width="11.33203125" style="16" customWidth="1"/>
    <col min="13063" max="13063" width="11" style="16" customWidth="1"/>
    <col min="13064" max="13064" width="11.33203125" style="16" customWidth="1"/>
    <col min="13065" max="13065" width="8.6640625" style="16"/>
    <col min="13066" max="13066" width="10" style="16" bestFit="1" customWidth="1"/>
    <col min="13067" max="13313" width="8.6640625" style="16"/>
    <col min="13314" max="13314" width="6.33203125" style="16" customWidth="1"/>
    <col min="13315" max="13315" width="35.5546875" style="16" customWidth="1"/>
    <col min="13316" max="13316" width="12.6640625" style="16" customWidth="1"/>
    <col min="13317" max="13317" width="10" style="16" customWidth="1"/>
    <col min="13318" max="13318" width="11.33203125" style="16" customWidth="1"/>
    <col min="13319" max="13319" width="11" style="16" customWidth="1"/>
    <col min="13320" max="13320" width="11.33203125" style="16" customWidth="1"/>
    <col min="13321" max="13321" width="8.6640625" style="16"/>
    <col min="13322" max="13322" width="10" style="16" bestFit="1" customWidth="1"/>
    <col min="13323" max="13569" width="8.6640625" style="16"/>
    <col min="13570" max="13570" width="6.33203125" style="16" customWidth="1"/>
    <col min="13571" max="13571" width="35.5546875" style="16" customWidth="1"/>
    <col min="13572" max="13572" width="12.6640625" style="16" customWidth="1"/>
    <col min="13573" max="13573" width="10" style="16" customWidth="1"/>
    <col min="13574" max="13574" width="11.33203125" style="16" customWidth="1"/>
    <col min="13575" max="13575" width="11" style="16" customWidth="1"/>
    <col min="13576" max="13576" width="11.33203125" style="16" customWidth="1"/>
    <col min="13577" max="13577" width="8.6640625" style="16"/>
    <col min="13578" max="13578" width="10" style="16" bestFit="1" customWidth="1"/>
    <col min="13579" max="13825" width="8.6640625" style="16"/>
    <col min="13826" max="13826" width="6.33203125" style="16" customWidth="1"/>
    <col min="13827" max="13827" width="35.5546875" style="16" customWidth="1"/>
    <col min="13828" max="13828" width="12.6640625" style="16" customWidth="1"/>
    <col min="13829" max="13829" width="10" style="16" customWidth="1"/>
    <col min="13830" max="13830" width="11.33203125" style="16" customWidth="1"/>
    <col min="13831" max="13831" width="11" style="16" customWidth="1"/>
    <col min="13832" max="13832" width="11.33203125" style="16" customWidth="1"/>
    <col min="13833" max="13833" width="8.6640625" style="16"/>
    <col min="13834" max="13834" width="10" style="16" bestFit="1" customWidth="1"/>
    <col min="13835" max="14081" width="8.6640625" style="16"/>
    <col min="14082" max="14082" width="6.33203125" style="16" customWidth="1"/>
    <col min="14083" max="14083" width="35.5546875" style="16" customWidth="1"/>
    <col min="14084" max="14084" width="12.6640625" style="16" customWidth="1"/>
    <col min="14085" max="14085" width="10" style="16" customWidth="1"/>
    <col min="14086" max="14086" width="11.33203125" style="16" customWidth="1"/>
    <col min="14087" max="14087" width="11" style="16" customWidth="1"/>
    <col min="14088" max="14088" width="11.33203125" style="16" customWidth="1"/>
    <col min="14089" max="14089" width="8.6640625" style="16"/>
    <col min="14090" max="14090" width="10" style="16" bestFit="1" customWidth="1"/>
    <col min="14091" max="14337" width="8.6640625" style="16"/>
    <col min="14338" max="14338" width="6.33203125" style="16" customWidth="1"/>
    <col min="14339" max="14339" width="35.5546875" style="16" customWidth="1"/>
    <col min="14340" max="14340" width="12.6640625" style="16" customWidth="1"/>
    <col min="14341" max="14341" width="10" style="16" customWidth="1"/>
    <col min="14342" max="14342" width="11.33203125" style="16" customWidth="1"/>
    <col min="14343" max="14343" width="11" style="16" customWidth="1"/>
    <col min="14344" max="14344" width="11.33203125" style="16" customWidth="1"/>
    <col min="14345" max="14345" width="8.6640625" style="16"/>
    <col min="14346" max="14346" width="10" style="16" bestFit="1" customWidth="1"/>
    <col min="14347" max="14593" width="8.6640625" style="16"/>
    <col min="14594" max="14594" width="6.33203125" style="16" customWidth="1"/>
    <col min="14595" max="14595" width="35.5546875" style="16" customWidth="1"/>
    <col min="14596" max="14596" width="12.6640625" style="16" customWidth="1"/>
    <col min="14597" max="14597" width="10" style="16" customWidth="1"/>
    <col min="14598" max="14598" width="11.33203125" style="16" customWidth="1"/>
    <col min="14599" max="14599" width="11" style="16" customWidth="1"/>
    <col min="14600" max="14600" width="11.33203125" style="16" customWidth="1"/>
    <col min="14601" max="14601" width="8.6640625" style="16"/>
    <col min="14602" max="14602" width="10" style="16" bestFit="1" customWidth="1"/>
    <col min="14603" max="14849" width="8.6640625" style="16"/>
    <col min="14850" max="14850" width="6.33203125" style="16" customWidth="1"/>
    <col min="14851" max="14851" width="35.5546875" style="16" customWidth="1"/>
    <col min="14852" max="14852" width="12.6640625" style="16" customWidth="1"/>
    <col min="14853" max="14853" width="10" style="16" customWidth="1"/>
    <col min="14854" max="14854" width="11.33203125" style="16" customWidth="1"/>
    <col min="14855" max="14855" width="11" style="16" customWidth="1"/>
    <col min="14856" max="14856" width="11.33203125" style="16" customWidth="1"/>
    <col min="14857" max="14857" width="8.6640625" style="16"/>
    <col min="14858" max="14858" width="10" style="16" bestFit="1" customWidth="1"/>
    <col min="14859" max="15105" width="8.6640625" style="16"/>
    <col min="15106" max="15106" width="6.33203125" style="16" customWidth="1"/>
    <col min="15107" max="15107" width="35.5546875" style="16" customWidth="1"/>
    <col min="15108" max="15108" width="12.6640625" style="16" customWidth="1"/>
    <col min="15109" max="15109" width="10" style="16" customWidth="1"/>
    <col min="15110" max="15110" width="11.33203125" style="16" customWidth="1"/>
    <col min="15111" max="15111" width="11" style="16" customWidth="1"/>
    <col min="15112" max="15112" width="11.33203125" style="16" customWidth="1"/>
    <col min="15113" max="15113" width="8.6640625" style="16"/>
    <col min="15114" max="15114" width="10" style="16" bestFit="1" customWidth="1"/>
    <col min="15115" max="15361" width="8.6640625" style="16"/>
    <col min="15362" max="15362" width="6.33203125" style="16" customWidth="1"/>
    <col min="15363" max="15363" width="35.5546875" style="16" customWidth="1"/>
    <col min="15364" max="15364" width="12.6640625" style="16" customWidth="1"/>
    <col min="15365" max="15365" width="10" style="16" customWidth="1"/>
    <col min="15366" max="15366" width="11.33203125" style="16" customWidth="1"/>
    <col min="15367" max="15367" width="11" style="16" customWidth="1"/>
    <col min="15368" max="15368" width="11.33203125" style="16" customWidth="1"/>
    <col min="15369" max="15369" width="8.6640625" style="16"/>
    <col min="15370" max="15370" width="10" style="16" bestFit="1" customWidth="1"/>
    <col min="15371" max="15617" width="8.6640625" style="16"/>
    <col min="15618" max="15618" width="6.33203125" style="16" customWidth="1"/>
    <col min="15619" max="15619" width="35.5546875" style="16" customWidth="1"/>
    <col min="15620" max="15620" width="12.6640625" style="16" customWidth="1"/>
    <col min="15621" max="15621" width="10" style="16" customWidth="1"/>
    <col min="15622" max="15622" width="11.33203125" style="16" customWidth="1"/>
    <col min="15623" max="15623" width="11" style="16" customWidth="1"/>
    <col min="15624" max="15624" width="11.33203125" style="16" customWidth="1"/>
    <col min="15625" max="15625" width="8.6640625" style="16"/>
    <col min="15626" max="15626" width="10" style="16" bestFit="1" customWidth="1"/>
    <col min="15627" max="15873" width="8.6640625" style="16"/>
    <col min="15874" max="15874" width="6.33203125" style="16" customWidth="1"/>
    <col min="15875" max="15875" width="35.5546875" style="16" customWidth="1"/>
    <col min="15876" max="15876" width="12.6640625" style="16" customWidth="1"/>
    <col min="15877" max="15877" width="10" style="16" customWidth="1"/>
    <col min="15878" max="15878" width="11.33203125" style="16" customWidth="1"/>
    <col min="15879" max="15879" width="11" style="16" customWidth="1"/>
    <col min="15880" max="15880" width="11.33203125" style="16" customWidth="1"/>
    <col min="15881" max="15881" width="8.6640625" style="16"/>
    <col min="15882" max="15882" width="10" style="16" bestFit="1" customWidth="1"/>
    <col min="15883" max="16129" width="8.6640625" style="16"/>
    <col min="16130" max="16130" width="6.33203125" style="16" customWidth="1"/>
    <col min="16131" max="16131" width="35.5546875" style="16" customWidth="1"/>
    <col min="16132" max="16132" width="12.6640625" style="16" customWidth="1"/>
    <col min="16133" max="16133" width="10" style="16" customWidth="1"/>
    <col min="16134" max="16134" width="11.33203125" style="16" customWidth="1"/>
    <col min="16135" max="16135" width="11" style="16" customWidth="1"/>
    <col min="16136" max="16136" width="11.33203125" style="16" customWidth="1"/>
    <col min="16137" max="16137" width="8.6640625" style="16"/>
    <col min="16138" max="16138" width="10" style="16" bestFit="1" customWidth="1"/>
    <col min="16139" max="16384" width="8.6640625" style="16"/>
  </cols>
  <sheetData>
    <row r="1" spans="1:8" x14ac:dyDescent="0.25">
      <c r="A1" s="16" t="s">
        <v>121</v>
      </c>
      <c r="F1" s="14" t="s">
        <v>155</v>
      </c>
      <c r="G1" s="14"/>
      <c r="H1" s="14"/>
    </row>
    <row r="2" spans="1:8" ht="15" customHeight="1" x14ac:dyDescent="0.25">
      <c r="A2" s="15" t="s">
        <v>122</v>
      </c>
      <c r="B2" s="15"/>
      <c r="C2" s="6" t="s">
        <v>169</v>
      </c>
      <c r="D2" s="6"/>
      <c r="E2" s="6"/>
      <c r="F2" s="6"/>
      <c r="G2" s="6"/>
      <c r="H2" s="6"/>
    </row>
    <row r="3" spans="1:8" x14ac:dyDescent="0.25">
      <c r="C3" s="6"/>
      <c r="D3" s="6"/>
      <c r="E3" s="6"/>
      <c r="F3" s="6"/>
      <c r="G3" s="6"/>
      <c r="H3" s="6"/>
    </row>
    <row r="4" spans="1:8" x14ac:dyDescent="0.25">
      <c r="C4" s="73"/>
      <c r="D4" s="73"/>
      <c r="E4" s="73"/>
      <c r="F4" s="73"/>
      <c r="G4" s="73"/>
      <c r="H4" s="73"/>
    </row>
    <row r="5" spans="1:8" x14ac:dyDescent="0.25">
      <c r="A5" s="78" t="s">
        <v>156</v>
      </c>
      <c r="B5" s="78"/>
      <c r="C5" s="78"/>
      <c r="D5" s="78"/>
      <c r="E5" s="78"/>
      <c r="F5" s="78"/>
      <c r="G5" s="78"/>
      <c r="H5" s="78"/>
    </row>
    <row r="6" spans="1:8" x14ac:dyDescent="0.25">
      <c r="A6" s="79" t="s">
        <v>157</v>
      </c>
      <c r="B6" s="79"/>
      <c r="C6" s="79"/>
      <c r="D6" s="79"/>
      <c r="E6" s="79"/>
      <c r="F6" s="79"/>
      <c r="G6" s="79"/>
      <c r="H6" s="79"/>
    </row>
    <row r="9" spans="1:8" ht="31.5" customHeight="1" x14ac:dyDescent="0.25">
      <c r="A9" s="9" t="s">
        <v>158</v>
      </c>
      <c r="B9" s="8"/>
      <c r="C9" s="7"/>
      <c r="D9" s="13" t="s">
        <v>160</v>
      </c>
      <c r="E9" s="13"/>
      <c r="F9" s="13"/>
      <c r="G9" s="13"/>
      <c r="H9" s="13"/>
    </row>
    <row r="10" spans="1:8" ht="27.6" x14ac:dyDescent="0.25">
      <c r="A10" s="66" t="s">
        <v>5</v>
      </c>
      <c r="B10" s="25" t="s">
        <v>6</v>
      </c>
      <c r="C10" s="26" t="s">
        <v>7</v>
      </c>
      <c r="D10" s="67" t="s">
        <v>161</v>
      </c>
      <c r="E10" s="67" t="s">
        <v>162</v>
      </c>
      <c r="F10" s="67" t="s">
        <v>163</v>
      </c>
      <c r="G10" s="67" t="s">
        <v>164</v>
      </c>
      <c r="H10" s="67" t="s">
        <v>165</v>
      </c>
    </row>
    <row r="11" spans="1:8" ht="16.8" x14ac:dyDescent="0.25">
      <c r="A11" s="27"/>
      <c r="B11" s="68" t="s">
        <v>1</v>
      </c>
      <c r="C11" s="28"/>
      <c r="D11" s="29"/>
      <c r="E11" s="29"/>
      <c r="F11" s="29"/>
      <c r="G11" s="30"/>
      <c r="H11" s="29"/>
    </row>
    <row r="12" spans="1:8" ht="14.4" x14ac:dyDescent="0.3">
      <c r="A12" s="27"/>
      <c r="B12" s="31"/>
      <c r="C12" s="31"/>
      <c r="D12" s="32"/>
      <c r="E12" s="32"/>
      <c r="F12" s="32"/>
      <c r="G12" s="33"/>
      <c r="H12" s="32"/>
    </row>
    <row r="13" spans="1:8" x14ac:dyDescent="0.25">
      <c r="A13" s="29">
        <v>5204</v>
      </c>
      <c r="B13" s="28" t="s">
        <v>8</v>
      </c>
      <c r="C13" s="52">
        <v>109636</v>
      </c>
      <c r="D13" s="35"/>
      <c r="E13" s="35"/>
      <c r="F13" s="36"/>
      <c r="G13" s="37"/>
      <c r="H13" s="35"/>
    </row>
    <row r="14" spans="1:8" x14ac:dyDescent="0.25">
      <c r="A14" s="29"/>
      <c r="B14" s="52" t="s">
        <v>9</v>
      </c>
      <c r="C14" s="36">
        <f>C13</f>
        <v>109636</v>
      </c>
      <c r="D14" s="38"/>
      <c r="E14" s="38"/>
      <c r="F14" s="38"/>
      <c r="G14" s="38"/>
      <c r="H14" s="39"/>
    </row>
    <row r="15" spans="1:8" ht="14.4" x14ac:dyDescent="0.3">
      <c r="A15" s="29"/>
      <c r="B15" s="62" t="s">
        <v>10</v>
      </c>
      <c r="C15" s="52"/>
      <c r="D15" s="35"/>
      <c r="E15" s="40"/>
      <c r="F15" s="40"/>
      <c r="G15" s="41"/>
      <c r="H15" s="40"/>
    </row>
    <row r="16" spans="1:8" x14ac:dyDescent="0.25">
      <c r="A16" s="29"/>
      <c r="B16" s="28"/>
      <c r="C16" s="28"/>
      <c r="D16" s="35"/>
      <c r="E16" s="35"/>
      <c r="F16" s="35"/>
      <c r="G16" s="37"/>
      <c r="H16" s="35"/>
    </row>
    <row r="17" spans="1:8" x14ac:dyDescent="0.25">
      <c r="A17" s="29">
        <v>5212</v>
      </c>
      <c r="B17" s="28" t="s">
        <v>11</v>
      </c>
      <c r="C17" s="53">
        <v>71076</v>
      </c>
      <c r="D17" s="35"/>
      <c r="E17" s="35"/>
      <c r="F17" s="35"/>
      <c r="G17" s="37"/>
      <c r="H17" s="35"/>
    </row>
    <row r="18" spans="1:8" x14ac:dyDescent="0.25">
      <c r="A18" s="29"/>
      <c r="B18" s="28" t="s">
        <v>12</v>
      </c>
      <c r="C18" s="52">
        <v>53044</v>
      </c>
      <c r="D18" s="35"/>
      <c r="E18" s="35"/>
      <c r="F18" s="35"/>
      <c r="G18" s="37"/>
      <c r="H18" s="35"/>
    </row>
    <row r="19" spans="1:8" x14ac:dyDescent="0.25">
      <c r="A19" s="29"/>
      <c r="B19" s="28" t="s">
        <v>13</v>
      </c>
      <c r="C19" s="52">
        <v>16551</v>
      </c>
      <c r="D19" s="35"/>
      <c r="E19" s="35"/>
      <c r="F19" s="35"/>
      <c r="G19" s="37"/>
      <c r="H19" s="35"/>
    </row>
    <row r="20" spans="1:8" x14ac:dyDescent="0.25">
      <c r="A20" s="29"/>
      <c r="B20" s="28" t="s">
        <v>14</v>
      </c>
      <c r="C20" s="52">
        <v>904</v>
      </c>
      <c r="D20" s="35"/>
      <c r="E20" s="35"/>
      <c r="F20" s="35"/>
      <c r="G20" s="37"/>
      <c r="H20" s="35"/>
    </row>
    <row r="21" spans="1:8" x14ac:dyDescent="0.25">
      <c r="A21" s="29"/>
      <c r="B21" s="28" t="s">
        <v>15</v>
      </c>
      <c r="C21" s="52">
        <v>2729</v>
      </c>
      <c r="D21" s="35"/>
      <c r="E21" s="35"/>
      <c r="F21" s="35"/>
      <c r="G21" s="37"/>
      <c r="H21" s="35"/>
    </row>
    <row r="22" spans="1:8" x14ac:dyDescent="0.25">
      <c r="A22" s="29"/>
      <c r="B22" s="28" t="s">
        <v>16</v>
      </c>
      <c r="C22" s="52">
        <v>1947</v>
      </c>
      <c r="D22" s="35"/>
      <c r="E22" s="35"/>
      <c r="F22" s="35"/>
      <c r="G22" s="37"/>
      <c r="H22" s="35"/>
    </row>
    <row r="23" spans="1:8" ht="27.6" x14ac:dyDescent="0.25">
      <c r="A23" s="29"/>
      <c r="B23" s="28" t="s">
        <v>17</v>
      </c>
      <c r="C23" s="52">
        <v>1895</v>
      </c>
      <c r="D23" s="35"/>
      <c r="E23" s="35"/>
      <c r="F23" s="35"/>
      <c r="G23" s="37"/>
      <c r="H23" s="35"/>
    </row>
    <row r="24" spans="1:8" x14ac:dyDescent="0.25">
      <c r="A24" s="29"/>
      <c r="B24" s="28" t="s">
        <v>19</v>
      </c>
      <c r="C24" s="52">
        <v>29669</v>
      </c>
      <c r="D24" s="35"/>
      <c r="E24" s="35"/>
      <c r="F24" s="36"/>
      <c r="G24" s="37"/>
      <c r="H24" s="35"/>
    </row>
    <row r="25" spans="1:8" x14ac:dyDescent="0.25">
      <c r="A25" s="29"/>
      <c r="B25" s="28" t="s">
        <v>20</v>
      </c>
      <c r="C25" s="52">
        <v>14864</v>
      </c>
      <c r="D25" s="35"/>
      <c r="E25" s="35"/>
      <c r="F25" s="36"/>
      <c r="G25" s="43"/>
      <c r="H25" s="36"/>
    </row>
    <row r="26" spans="1:8" x14ac:dyDescent="0.25">
      <c r="A26" s="29"/>
      <c r="B26" s="28" t="s">
        <v>21</v>
      </c>
      <c r="C26" s="52">
        <v>2836</v>
      </c>
      <c r="D26" s="35"/>
      <c r="E26" s="35"/>
      <c r="F26" s="36"/>
      <c r="G26" s="37"/>
      <c r="H26" s="35"/>
    </row>
    <row r="27" spans="1:8" ht="27.6" x14ac:dyDescent="0.25">
      <c r="A27" s="29"/>
      <c r="B27" s="28" t="s">
        <v>22</v>
      </c>
      <c r="C27" s="52">
        <v>1057</v>
      </c>
      <c r="D27" s="35"/>
      <c r="E27" s="35"/>
      <c r="F27" s="36"/>
      <c r="G27" s="37"/>
      <c r="H27" s="35"/>
    </row>
    <row r="28" spans="1:8" x14ac:dyDescent="0.25">
      <c r="A28" s="29"/>
      <c r="B28" s="28" t="s">
        <v>126</v>
      </c>
      <c r="C28" s="53">
        <v>21700</v>
      </c>
      <c r="D28" s="35"/>
      <c r="E28" s="35"/>
      <c r="F28" s="36"/>
      <c r="G28" s="37"/>
      <c r="H28" s="35"/>
    </row>
    <row r="29" spans="1:8" ht="27.6" x14ac:dyDescent="0.25">
      <c r="A29" s="29"/>
      <c r="B29" s="28" t="s">
        <v>145</v>
      </c>
      <c r="C29" s="52">
        <v>5525</v>
      </c>
      <c r="D29" s="35"/>
      <c r="E29" s="35"/>
      <c r="F29" s="36"/>
      <c r="G29" s="44"/>
      <c r="H29" s="35"/>
    </row>
    <row r="30" spans="1:8" x14ac:dyDescent="0.25">
      <c r="A30" s="29"/>
      <c r="B30" s="52" t="s">
        <v>18</v>
      </c>
      <c r="C30" s="52">
        <f>SUM(C17:C29)</f>
        <v>223797</v>
      </c>
      <c r="D30" s="34"/>
      <c r="E30" s="34"/>
      <c r="F30" s="34"/>
      <c r="G30" s="45"/>
      <c r="H30" s="34"/>
    </row>
    <row r="31" spans="1:8" ht="14.4" x14ac:dyDescent="0.3">
      <c r="A31" s="29"/>
      <c r="B31" s="62" t="s">
        <v>10</v>
      </c>
      <c r="C31" s="63"/>
      <c r="D31" s="46"/>
      <c r="E31" s="40"/>
      <c r="F31" s="47"/>
      <c r="G31" s="41"/>
      <c r="H31" s="40"/>
    </row>
    <row r="32" spans="1:8" x14ac:dyDescent="0.25">
      <c r="A32" s="29"/>
      <c r="B32" s="28"/>
      <c r="C32" s="28"/>
      <c r="D32" s="35"/>
      <c r="E32" s="35"/>
      <c r="F32" s="48"/>
      <c r="G32" s="37"/>
      <c r="H32" s="35"/>
    </row>
    <row r="33" spans="1:13" x14ac:dyDescent="0.25">
      <c r="A33" s="29">
        <v>5210</v>
      </c>
      <c r="B33" s="28" t="s">
        <v>24</v>
      </c>
      <c r="C33" s="52">
        <v>270743</v>
      </c>
      <c r="D33" s="35"/>
      <c r="E33" s="35"/>
      <c r="F33" s="35"/>
      <c r="G33" s="37"/>
      <c r="H33" s="35"/>
    </row>
    <row r="34" spans="1:13" x14ac:dyDescent="0.25">
      <c r="A34" s="29"/>
      <c r="B34" s="28" t="s">
        <v>148</v>
      </c>
      <c r="C34" s="52">
        <v>131008</v>
      </c>
      <c r="D34" s="35"/>
      <c r="E34" s="35"/>
      <c r="F34" s="36"/>
      <c r="G34" s="37"/>
      <c r="H34" s="35"/>
    </row>
    <row r="35" spans="1:13" x14ac:dyDescent="0.25">
      <c r="A35" s="29"/>
      <c r="B35" s="28" t="s">
        <v>27</v>
      </c>
      <c r="C35" s="52">
        <v>1987</v>
      </c>
      <c r="D35" s="35"/>
      <c r="E35" s="35"/>
      <c r="F35" s="36"/>
      <c r="G35" s="37"/>
      <c r="H35" s="35"/>
    </row>
    <row r="36" spans="1:13" x14ac:dyDescent="0.25">
      <c r="A36" s="29"/>
      <c r="B36" s="52" t="s">
        <v>23</v>
      </c>
      <c r="C36" s="52">
        <f>SUM(C33:C35)</f>
        <v>403738</v>
      </c>
      <c r="D36" s="34"/>
      <c r="E36" s="34"/>
      <c r="F36" s="34"/>
      <c r="G36" s="45"/>
      <c r="H36" s="34"/>
    </row>
    <row r="37" spans="1:13" ht="14.4" x14ac:dyDescent="0.3">
      <c r="A37" s="29"/>
      <c r="B37" s="62" t="s">
        <v>10</v>
      </c>
      <c r="C37" s="52"/>
      <c r="D37" s="35"/>
      <c r="E37" s="40"/>
      <c r="F37" s="40"/>
      <c r="G37" s="49"/>
      <c r="H37" s="50"/>
      <c r="I37" s="22"/>
      <c r="J37" s="22"/>
      <c r="K37" s="22"/>
      <c r="L37" s="22"/>
      <c r="M37" s="22"/>
    </row>
    <row r="38" spans="1:13" x14ac:dyDescent="0.25">
      <c r="A38" s="29"/>
      <c r="B38" s="28"/>
      <c r="C38" s="52"/>
      <c r="D38" s="35"/>
      <c r="E38" s="35"/>
      <c r="F38" s="35"/>
      <c r="G38" s="37"/>
      <c r="H38" s="35"/>
    </row>
    <row r="39" spans="1:13" x14ac:dyDescent="0.25">
      <c r="A39" s="29">
        <v>5209</v>
      </c>
      <c r="B39" s="28" t="s">
        <v>127</v>
      </c>
      <c r="C39" s="52">
        <v>70574</v>
      </c>
      <c r="D39" s="35"/>
      <c r="E39" s="35"/>
      <c r="F39" s="35"/>
      <c r="G39" s="37"/>
      <c r="H39" s="35"/>
    </row>
    <row r="40" spans="1:13" x14ac:dyDescent="0.25">
      <c r="A40" s="29"/>
      <c r="B40" s="28" t="s">
        <v>31</v>
      </c>
      <c r="C40" s="52">
        <v>109144</v>
      </c>
      <c r="D40" s="35"/>
      <c r="E40" s="35"/>
      <c r="F40" s="36"/>
      <c r="G40" s="37"/>
      <c r="H40" s="35"/>
    </row>
    <row r="41" spans="1:13" x14ac:dyDescent="0.25">
      <c r="A41" s="29"/>
      <c r="B41" s="28" t="s">
        <v>128</v>
      </c>
      <c r="C41" s="52">
        <v>2547</v>
      </c>
      <c r="D41" s="35"/>
      <c r="E41" s="35"/>
      <c r="F41" s="36"/>
      <c r="G41" s="37"/>
      <c r="H41" s="35"/>
    </row>
    <row r="42" spans="1:13" ht="27.6" x14ac:dyDescent="0.25">
      <c r="A42" s="29"/>
      <c r="B42" s="28" t="s">
        <v>129</v>
      </c>
      <c r="C42" s="52">
        <v>979</v>
      </c>
      <c r="D42" s="35"/>
      <c r="E42" s="51"/>
      <c r="F42" s="36"/>
      <c r="G42" s="37"/>
      <c r="H42" s="35"/>
    </row>
    <row r="43" spans="1:13" x14ac:dyDescent="0.25">
      <c r="A43" s="29"/>
      <c r="B43" s="52" t="s">
        <v>30</v>
      </c>
      <c r="C43" s="52">
        <f>SUM(C39:C42)</f>
        <v>183244</v>
      </c>
      <c r="D43" s="34"/>
      <c r="E43" s="34"/>
      <c r="F43" s="34"/>
      <c r="G43" s="45"/>
      <c r="H43" s="34"/>
    </row>
    <row r="44" spans="1:13" ht="14.4" x14ac:dyDescent="0.3">
      <c r="A44" s="29"/>
      <c r="B44" s="62" t="s">
        <v>10</v>
      </c>
      <c r="C44" s="52"/>
      <c r="D44" s="35"/>
      <c r="E44" s="40"/>
      <c r="F44" s="40"/>
      <c r="G44" s="49"/>
      <c r="H44" s="50"/>
      <c r="I44" s="22"/>
      <c r="J44" s="22"/>
      <c r="K44" s="22"/>
      <c r="L44" s="22"/>
      <c r="M44" s="22"/>
    </row>
    <row r="45" spans="1:13" x14ac:dyDescent="0.25">
      <c r="A45" s="29"/>
      <c r="B45" s="28"/>
      <c r="C45" s="52"/>
      <c r="D45" s="35"/>
      <c r="E45" s="35"/>
      <c r="F45" s="35"/>
      <c r="G45" s="37"/>
      <c r="H45" s="35"/>
    </row>
    <row r="46" spans="1:13" x14ac:dyDescent="0.25">
      <c r="A46" s="29">
        <v>5211</v>
      </c>
      <c r="B46" s="28" t="s">
        <v>34</v>
      </c>
      <c r="C46" s="52">
        <v>92947</v>
      </c>
      <c r="D46" s="35"/>
      <c r="E46" s="35"/>
      <c r="F46" s="36"/>
      <c r="G46" s="37"/>
      <c r="H46" s="35"/>
    </row>
    <row r="47" spans="1:13" x14ac:dyDescent="0.25">
      <c r="A47" s="29"/>
      <c r="B47" s="28" t="s">
        <v>35</v>
      </c>
      <c r="C47" s="52">
        <v>8333</v>
      </c>
      <c r="D47" s="35"/>
      <c r="E47" s="35"/>
      <c r="F47" s="36"/>
      <c r="G47" s="37"/>
      <c r="H47" s="35"/>
    </row>
    <row r="48" spans="1:13" x14ac:dyDescent="0.25">
      <c r="A48" s="29"/>
      <c r="B48" s="28" t="s">
        <v>36</v>
      </c>
      <c r="C48" s="52">
        <v>6911</v>
      </c>
      <c r="D48" s="35"/>
      <c r="E48" s="35"/>
      <c r="F48" s="36"/>
      <c r="G48" s="37"/>
      <c r="H48" s="35"/>
    </row>
    <row r="49" spans="1:9" x14ac:dyDescent="0.25">
      <c r="A49" s="29"/>
      <c r="B49" s="28" t="s">
        <v>39</v>
      </c>
      <c r="C49" s="52">
        <v>2653</v>
      </c>
      <c r="D49" s="35"/>
      <c r="E49" s="35"/>
      <c r="F49" s="36"/>
      <c r="G49" s="37"/>
      <c r="H49" s="35"/>
    </row>
    <row r="50" spans="1:9" x14ac:dyDescent="0.25">
      <c r="A50" s="29"/>
      <c r="B50" s="28" t="s">
        <v>123</v>
      </c>
      <c r="C50" s="52">
        <v>3334</v>
      </c>
      <c r="D50" s="35"/>
      <c r="E50" s="35"/>
      <c r="F50" s="36"/>
      <c r="G50" s="43"/>
      <c r="H50" s="36"/>
    </row>
    <row r="51" spans="1:9" x14ac:dyDescent="0.25">
      <c r="A51" s="29"/>
      <c r="B51" s="28" t="s">
        <v>43</v>
      </c>
      <c r="C51" s="52">
        <v>550</v>
      </c>
      <c r="D51" s="35"/>
      <c r="E51" s="35"/>
      <c r="F51" s="36"/>
      <c r="G51" s="37"/>
      <c r="H51" s="35"/>
    </row>
    <row r="52" spans="1:9" x14ac:dyDescent="0.25">
      <c r="A52" s="29"/>
      <c r="B52" s="4" t="s">
        <v>45</v>
      </c>
      <c r="C52" s="3">
        <v>157370</v>
      </c>
      <c r="D52" s="2"/>
      <c r="E52" s="2"/>
      <c r="F52" s="1"/>
      <c r="G52" s="5"/>
      <c r="H52" s="12"/>
    </row>
    <row r="53" spans="1:9" x14ac:dyDescent="0.25">
      <c r="A53" s="29"/>
      <c r="B53" s="4"/>
      <c r="C53" s="3"/>
      <c r="D53" s="2"/>
      <c r="E53" s="2"/>
      <c r="F53" s="1"/>
      <c r="G53" s="5"/>
      <c r="H53" s="11"/>
    </row>
    <row r="54" spans="1:9" x14ac:dyDescent="0.25">
      <c r="A54" s="29"/>
      <c r="B54" s="4"/>
      <c r="C54" s="3"/>
      <c r="D54" s="2"/>
      <c r="E54" s="2"/>
      <c r="F54" s="1"/>
      <c r="G54" s="5"/>
      <c r="H54" s="10"/>
    </row>
    <row r="55" spans="1:9" ht="27.6" x14ac:dyDescent="0.25">
      <c r="A55" s="29"/>
      <c r="B55" s="28" t="s">
        <v>46</v>
      </c>
      <c r="C55" s="52">
        <v>3008</v>
      </c>
      <c r="D55" s="35"/>
      <c r="E55" s="35"/>
      <c r="F55" s="36"/>
      <c r="G55" s="37"/>
      <c r="H55" s="35"/>
    </row>
    <row r="56" spans="1:9" ht="27.6" x14ac:dyDescent="0.25">
      <c r="A56" s="29"/>
      <c r="B56" s="28" t="s">
        <v>47</v>
      </c>
      <c r="C56" s="52">
        <v>2925</v>
      </c>
      <c r="D56" s="35"/>
      <c r="E56" s="35"/>
      <c r="F56" s="36"/>
      <c r="G56" s="37"/>
      <c r="H56" s="35"/>
    </row>
    <row r="57" spans="1:9" x14ac:dyDescent="0.25">
      <c r="A57" s="29"/>
      <c r="B57" s="28" t="s">
        <v>32</v>
      </c>
      <c r="C57" s="52">
        <v>3352</v>
      </c>
      <c r="D57" s="35"/>
      <c r="E57" s="36"/>
      <c r="F57" s="35"/>
      <c r="G57" s="37"/>
      <c r="H57" s="35"/>
    </row>
    <row r="58" spans="1:9" x14ac:dyDescent="0.25">
      <c r="A58" s="29"/>
      <c r="B58" s="28" t="s">
        <v>154</v>
      </c>
      <c r="C58" s="52">
        <v>23660</v>
      </c>
      <c r="D58" s="35"/>
      <c r="E58" s="36"/>
      <c r="F58" s="35"/>
      <c r="G58" s="37"/>
      <c r="H58" s="35"/>
    </row>
    <row r="59" spans="1:9" x14ac:dyDescent="0.25">
      <c r="A59" s="29"/>
      <c r="B59" s="52" t="s">
        <v>33</v>
      </c>
      <c r="C59" s="52">
        <f>SUM(C46:C58)</f>
        <v>305043</v>
      </c>
      <c r="D59" s="34"/>
      <c r="E59" s="34"/>
      <c r="F59" s="34"/>
      <c r="G59" s="34"/>
      <c r="H59" s="34"/>
    </row>
    <row r="60" spans="1:9" ht="14.4" x14ac:dyDescent="0.3">
      <c r="A60" s="29"/>
      <c r="B60" s="62" t="s">
        <v>10</v>
      </c>
      <c r="C60" s="29"/>
      <c r="D60" s="29"/>
      <c r="E60" s="47"/>
      <c r="F60" s="50"/>
      <c r="G60" s="50"/>
      <c r="H60" s="50"/>
    </row>
    <row r="61" spans="1:9" ht="14.4" x14ac:dyDescent="0.3">
      <c r="A61" s="29"/>
      <c r="B61" s="62"/>
      <c r="C61" s="29"/>
      <c r="D61" s="29"/>
      <c r="E61" s="50"/>
      <c r="F61" s="40"/>
      <c r="G61" s="41"/>
      <c r="H61" s="40"/>
    </row>
    <row r="62" spans="1:9" ht="12" customHeight="1" x14ac:dyDescent="0.25">
      <c r="A62" s="29">
        <v>5213</v>
      </c>
      <c r="B62" s="28" t="s">
        <v>150</v>
      </c>
      <c r="C62" s="52">
        <v>28014</v>
      </c>
      <c r="D62" s="35"/>
      <c r="E62" s="35"/>
      <c r="F62" s="35"/>
      <c r="G62" s="37"/>
      <c r="H62" s="35"/>
      <c r="I62" s="24"/>
    </row>
    <row r="63" spans="1:9" ht="12.75" customHeight="1" x14ac:dyDescent="0.25">
      <c r="A63" s="29"/>
      <c r="B63" s="28" t="s">
        <v>25</v>
      </c>
      <c r="C63" s="52">
        <v>3200</v>
      </c>
      <c r="D63" s="35"/>
      <c r="E63" s="35"/>
      <c r="F63" s="36"/>
      <c r="G63" s="37"/>
      <c r="H63" s="35"/>
    </row>
    <row r="64" spans="1:9" ht="12.75" customHeight="1" x14ac:dyDescent="0.25">
      <c r="A64" s="29"/>
      <c r="B64" s="28" t="s">
        <v>26</v>
      </c>
      <c r="C64" s="52">
        <v>1826</v>
      </c>
      <c r="D64" s="35"/>
      <c r="E64" s="35"/>
      <c r="F64" s="36"/>
      <c r="G64" s="37"/>
      <c r="H64" s="35"/>
    </row>
    <row r="65" spans="1:10" ht="15" customHeight="1" x14ac:dyDescent="0.25">
      <c r="A65" s="29"/>
      <c r="B65" s="28" t="s">
        <v>28</v>
      </c>
      <c r="C65" s="52">
        <v>8672</v>
      </c>
      <c r="D65" s="35"/>
      <c r="E65" s="35"/>
      <c r="F65" s="36"/>
      <c r="G65" s="37"/>
      <c r="H65" s="35"/>
    </row>
    <row r="66" spans="1:10" ht="15" customHeight="1" x14ac:dyDescent="0.25">
      <c r="A66" s="29"/>
      <c r="B66" s="28" t="s">
        <v>130</v>
      </c>
      <c r="C66" s="52">
        <v>32793</v>
      </c>
      <c r="D66" s="35"/>
      <c r="E66" s="35"/>
      <c r="F66" s="36"/>
      <c r="G66" s="37"/>
      <c r="H66" s="35"/>
    </row>
    <row r="67" spans="1:10" ht="15" customHeight="1" x14ac:dyDescent="0.25">
      <c r="A67" s="29"/>
      <c r="B67" s="28" t="s">
        <v>29</v>
      </c>
      <c r="C67" s="52">
        <v>9836</v>
      </c>
      <c r="D67" s="35"/>
      <c r="E67" s="35"/>
      <c r="F67" s="36"/>
      <c r="G67" s="37"/>
      <c r="H67" s="35"/>
    </row>
    <row r="68" spans="1:10" x14ac:dyDescent="0.25">
      <c r="A68" s="29"/>
      <c r="B68" s="28" t="s">
        <v>37</v>
      </c>
      <c r="C68" s="52">
        <v>14864</v>
      </c>
      <c r="D68" s="35"/>
      <c r="E68" s="35"/>
      <c r="F68" s="36"/>
      <c r="G68" s="37"/>
      <c r="H68" s="35"/>
    </row>
    <row r="69" spans="1:10" x14ac:dyDescent="0.25">
      <c r="A69" s="29"/>
      <c r="B69" s="28" t="s">
        <v>38</v>
      </c>
      <c r="C69" s="52">
        <v>11511</v>
      </c>
      <c r="D69" s="35"/>
      <c r="E69" s="35"/>
      <c r="F69" s="36"/>
      <c r="G69" s="37"/>
      <c r="H69" s="35"/>
    </row>
    <row r="70" spans="1:10" x14ac:dyDescent="0.25">
      <c r="A70" s="29"/>
      <c r="B70" s="28" t="s">
        <v>40</v>
      </c>
      <c r="C70" s="52">
        <v>4836</v>
      </c>
      <c r="D70" s="35"/>
      <c r="E70" s="35"/>
      <c r="F70" s="36"/>
      <c r="G70" s="37"/>
      <c r="H70" s="35"/>
    </row>
    <row r="71" spans="1:10" x14ac:dyDescent="0.25">
      <c r="A71" s="29"/>
      <c r="B71" s="28" t="s">
        <v>41</v>
      </c>
      <c r="C71" s="52">
        <v>1389</v>
      </c>
      <c r="D71" s="35"/>
      <c r="E71" s="35"/>
      <c r="F71" s="36"/>
      <c r="G71" s="37"/>
      <c r="H71" s="35"/>
    </row>
    <row r="72" spans="1:10" ht="26.25" customHeight="1" x14ac:dyDescent="0.25">
      <c r="A72" s="29"/>
      <c r="B72" s="28" t="s">
        <v>42</v>
      </c>
      <c r="C72" s="52">
        <v>838</v>
      </c>
      <c r="D72" s="35"/>
      <c r="E72" s="35"/>
      <c r="F72" s="36"/>
      <c r="G72" s="37"/>
      <c r="H72" s="35"/>
      <c r="J72" s="21"/>
    </row>
    <row r="73" spans="1:10" x14ac:dyDescent="0.25">
      <c r="A73" s="29"/>
      <c r="B73" s="28" t="s">
        <v>44</v>
      </c>
      <c r="C73" s="52">
        <v>2354</v>
      </c>
      <c r="D73" s="35"/>
      <c r="E73" s="35"/>
      <c r="F73" s="36"/>
      <c r="G73" s="37"/>
      <c r="H73" s="35"/>
    </row>
    <row r="74" spans="1:10" ht="27.6" x14ac:dyDescent="0.25">
      <c r="A74" s="29"/>
      <c r="B74" s="28" t="s">
        <v>144</v>
      </c>
      <c r="C74" s="52">
        <v>32</v>
      </c>
      <c r="D74" s="35"/>
      <c r="E74" s="52"/>
      <c r="F74" s="36"/>
      <c r="G74" s="37"/>
      <c r="H74" s="35"/>
    </row>
    <row r="75" spans="1:10" x14ac:dyDescent="0.25">
      <c r="A75" s="29"/>
      <c r="B75" s="52" t="s">
        <v>48</v>
      </c>
      <c r="C75" s="64">
        <f>SUM(C62:C74)</f>
        <v>120165</v>
      </c>
      <c r="D75" s="34"/>
      <c r="E75" s="34"/>
      <c r="F75" s="34"/>
      <c r="G75" s="45"/>
      <c r="H75" s="34"/>
    </row>
    <row r="76" spans="1:10" ht="14.4" x14ac:dyDescent="0.3">
      <c r="A76" s="29"/>
      <c r="B76" s="62" t="s">
        <v>10</v>
      </c>
      <c r="C76" s="29"/>
      <c r="D76" s="29"/>
      <c r="E76" s="47"/>
      <c r="F76" s="40"/>
      <c r="G76" s="41"/>
      <c r="H76" s="40"/>
    </row>
    <row r="77" spans="1:10" ht="14.4" x14ac:dyDescent="0.3">
      <c r="A77" s="29"/>
      <c r="B77" s="62"/>
      <c r="C77" s="29"/>
      <c r="D77" s="29"/>
      <c r="E77" s="50"/>
      <c r="F77" s="40"/>
      <c r="G77" s="41"/>
      <c r="H77" s="40"/>
    </row>
    <row r="78" spans="1:10" x14ac:dyDescent="0.25">
      <c r="A78" s="29">
        <v>5214</v>
      </c>
      <c r="B78" s="28" t="s">
        <v>131</v>
      </c>
      <c r="C78" s="52">
        <v>108179</v>
      </c>
      <c r="D78" s="35"/>
      <c r="E78" s="35"/>
      <c r="F78" s="35"/>
      <c r="G78" s="37"/>
      <c r="H78" s="35"/>
    </row>
    <row r="79" spans="1:10" x14ac:dyDescent="0.25">
      <c r="A79" s="29"/>
      <c r="B79" s="28" t="s">
        <v>132</v>
      </c>
      <c r="C79" s="52">
        <v>172423</v>
      </c>
      <c r="D79" s="35"/>
      <c r="E79" s="35"/>
      <c r="F79" s="36"/>
      <c r="G79" s="37"/>
      <c r="H79" s="35"/>
    </row>
    <row r="80" spans="1:10" x14ac:dyDescent="0.25">
      <c r="A80" s="29"/>
      <c r="B80" s="65" t="s">
        <v>133</v>
      </c>
      <c r="C80" s="53">
        <v>242905</v>
      </c>
      <c r="D80" s="35"/>
      <c r="E80" s="35"/>
      <c r="F80" s="36"/>
      <c r="G80" s="37"/>
      <c r="H80" s="53"/>
    </row>
    <row r="81" spans="1:10" x14ac:dyDescent="0.25">
      <c r="A81" s="29"/>
      <c r="B81" s="28" t="s">
        <v>134</v>
      </c>
      <c r="C81" s="52">
        <v>54638</v>
      </c>
      <c r="D81" s="35"/>
      <c r="E81" s="51"/>
      <c r="F81" s="36"/>
      <c r="G81" s="37"/>
      <c r="H81" s="35"/>
    </row>
    <row r="82" spans="1:10" x14ac:dyDescent="0.25">
      <c r="A82" s="29"/>
      <c r="B82" s="52" t="s">
        <v>86</v>
      </c>
      <c r="C82" s="52">
        <f>SUM(C78:C81)</f>
        <v>578145</v>
      </c>
      <c r="D82" s="35"/>
      <c r="E82" s="54"/>
      <c r="F82" s="54"/>
      <c r="G82" s="54"/>
      <c r="H82" s="54"/>
    </row>
    <row r="83" spans="1:10" ht="14.4" x14ac:dyDescent="0.3">
      <c r="A83" s="29"/>
      <c r="B83" s="62" t="s">
        <v>10</v>
      </c>
      <c r="C83" s="52"/>
      <c r="D83" s="35"/>
      <c r="E83" s="40"/>
      <c r="F83" s="40"/>
      <c r="G83" s="40"/>
      <c r="H83" s="40"/>
    </row>
    <row r="84" spans="1:10" x14ac:dyDescent="0.25">
      <c r="A84" s="29"/>
      <c r="B84" s="28" t="s">
        <v>49</v>
      </c>
      <c r="C84" s="52">
        <f>C59+C82+C36+C30+C14+C75+C43</f>
        <v>1923768</v>
      </c>
      <c r="D84" s="34"/>
      <c r="E84" s="55"/>
      <c r="F84" s="55"/>
      <c r="G84" s="55"/>
      <c r="H84" s="55"/>
    </row>
    <row r="85" spans="1:10" ht="14.4" x14ac:dyDescent="0.3">
      <c r="A85" s="29"/>
      <c r="B85" s="28" t="s">
        <v>50</v>
      </c>
      <c r="C85" s="62"/>
      <c r="D85" s="56"/>
      <c r="E85" s="57"/>
      <c r="F85" s="57"/>
      <c r="G85" s="58"/>
      <c r="H85" s="58"/>
    </row>
    <row r="86" spans="1:10" ht="14.4" x14ac:dyDescent="0.3">
      <c r="A86" s="29"/>
      <c r="B86" s="28"/>
      <c r="C86" s="62"/>
      <c r="D86" s="56"/>
      <c r="E86" s="57"/>
      <c r="F86" s="57"/>
      <c r="G86" s="58"/>
      <c r="H86" s="58"/>
    </row>
    <row r="87" spans="1:10" ht="16.8" x14ac:dyDescent="0.25">
      <c r="A87" s="27"/>
      <c r="B87" s="68" t="s">
        <v>135</v>
      </c>
      <c r="C87" s="28"/>
      <c r="D87" s="29"/>
      <c r="E87" s="29"/>
      <c r="F87" s="29"/>
      <c r="G87" s="30"/>
      <c r="H87" s="29"/>
    </row>
    <row r="88" spans="1:10" ht="16.8" x14ac:dyDescent="0.25">
      <c r="A88" s="27"/>
      <c r="B88" s="68"/>
      <c r="C88" s="28"/>
      <c r="D88" s="29"/>
      <c r="E88" s="29"/>
      <c r="F88" s="29"/>
      <c r="G88" s="30"/>
      <c r="H88" s="29"/>
    </row>
    <row r="89" spans="1:10" x14ac:dyDescent="0.25">
      <c r="A89" s="29">
        <v>5101</v>
      </c>
      <c r="B89" s="28" t="s">
        <v>51</v>
      </c>
      <c r="C89" s="53">
        <v>17556</v>
      </c>
      <c r="D89" s="29"/>
      <c r="E89" s="29"/>
      <c r="F89" s="29"/>
      <c r="G89" s="30"/>
      <c r="H89" s="29"/>
    </row>
    <row r="90" spans="1:10" x14ac:dyDescent="0.25">
      <c r="A90" s="29"/>
      <c r="B90" s="28" t="s">
        <v>52</v>
      </c>
      <c r="C90" s="53">
        <v>40367</v>
      </c>
      <c r="D90" s="29"/>
      <c r="E90" s="29"/>
      <c r="F90" s="29"/>
      <c r="G90" s="30"/>
      <c r="H90" s="29"/>
    </row>
    <row r="91" spans="1:10" x14ac:dyDescent="0.25">
      <c r="A91" s="29"/>
      <c r="B91" s="28" t="s">
        <v>53</v>
      </c>
      <c r="C91" s="53">
        <v>67842</v>
      </c>
      <c r="D91" s="29"/>
      <c r="E91" s="29"/>
      <c r="F91" s="29"/>
      <c r="G91" s="30"/>
      <c r="H91" s="29"/>
    </row>
    <row r="92" spans="1:10" x14ac:dyDescent="0.25">
      <c r="A92" s="29"/>
      <c r="B92" s="28" t="s">
        <v>54</v>
      </c>
      <c r="C92" s="53">
        <v>13548</v>
      </c>
      <c r="D92" s="29"/>
      <c r="E92" s="29"/>
      <c r="F92" s="29"/>
      <c r="G92" s="30"/>
      <c r="H92" s="29"/>
      <c r="I92" s="18"/>
      <c r="J92" s="18"/>
    </row>
    <row r="93" spans="1:10" x14ac:dyDescent="0.25">
      <c r="A93" s="29"/>
      <c r="B93" s="28" t="s">
        <v>55</v>
      </c>
      <c r="C93" s="53">
        <v>5149</v>
      </c>
      <c r="D93" s="29"/>
      <c r="E93" s="29"/>
      <c r="F93" s="29"/>
      <c r="G93" s="30"/>
      <c r="H93" s="29"/>
    </row>
    <row r="94" spans="1:10" x14ac:dyDescent="0.25">
      <c r="A94" s="29"/>
      <c r="B94" s="28" t="s">
        <v>56</v>
      </c>
      <c r="C94" s="53">
        <v>9651</v>
      </c>
      <c r="D94" s="29"/>
      <c r="E94" s="29"/>
      <c r="F94" s="29"/>
      <c r="G94" s="30"/>
      <c r="H94" s="29"/>
    </row>
    <row r="95" spans="1:10" ht="41.4" x14ac:dyDescent="0.25">
      <c r="A95" s="29"/>
      <c r="B95" s="28" t="s">
        <v>117</v>
      </c>
      <c r="C95" s="53">
        <v>1761</v>
      </c>
      <c r="D95" s="29"/>
      <c r="E95" s="29"/>
      <c r="F95" s="29"/>
      <c r="G95" s="30"/>
      <c r="H95" s="29"/>
    </row>
    <row r="96" spans="1:10" ht="21.75" customHeight="1" x14ac:dyDescent="0.25">
      <c r="A96" s="29"/>
      <c r="B96" s="28" t="s">
        <v>124</v>
      </c>
      <c r="C96" s="53">
        <v>8729</v>
      </c>
      <c r="D96" s="29"/>
      <c r="E96" s="29"/>
      <c r="F96" s="29"/>
      <c r="G96" s="30"/>
      <c r="H96" s="29"/>
    </row>
    <row r="97" spans="1:10" x14ac:dyDescent="0.25">
      <c r="A97" s="29"/>
      <c r="B97" s="28" t="s">
        <v>57</v>
      </c>
      <c r="C97" s="53">
        <v>4646</v>
      </c>
      <c r="D97" s="29"/>
      <c r="E97" s="29"/>
      <c r="F97" s="29"/>
      <c r="G97" s="30"/>
      <c r="H97" s="29"/>
    </row>
    <row r="98" spans="1:10" x14ac:dyDescent="0.25">
      <c r="A98" s="29"/>
      <c r="B98" s="28" t="s">
        <v>58</v>
      </c>
      <c r="C98" s="53">
        <v>1300</v>
      </c>
      <c r="D98" s="29"/>
      <c r="E98" s="29"/>
      <c r="F98" s="29"/>
      <c r="G98" s="30"/>
      <c r="H98" s="29"/>
    </row>
    <row r="99" spans="1:10" x14ac:dyDescent="0.25">
      <c r="A99" s="29"/>
      <c r="B99" s="28" t="s">
        <v>59</v>
      </c>
      <c r="C99" s="53">
        <v>830</v>
      </c>
      <c r="D99" s="29"/>
      <c r="E99" s="29"/>
      <c r="F99" s="29"/>
      <c r="G99" s="30"/>
      <c r="H99" s="29"/>
    </row>
    <row r="100" spans="1:10" x14ac:dyDescent="0.25">
      <c r="A100" s="29"/>
      <c r="B100" s="28" t="s">
        <v>60</v>
      </c>
      <c r="C100" s="53">
        <v>237</v>
      </c>
      <c r="D100" s="29"/>
      <c r="E100" s="29"/>
      <c r="F100" s="29"/>
      <c r="G100" s="30"/>
      <c r="H100" s="29"/>
      <c r="I100" s="18"/>
      <c r="J100" s="18"/>
    </row>
    <row r="101" spans="1:10" ht="27.6" x14ac:dyDescent="0.25">
      <c r="A101" s="29"/>
      <c r="B101" s="28" t="s">
        <v>61</v>
      </c>
      <c r="C101" s="53">
        <v>324</v>
      </c>
      <c r="D101" s="29"/>
      <c r="E101" s="29"/>
      <c r="F101" s="29"/>
      <c r="G101" s="30"/>
      <c r="H101" s="29"/>
    </row>
    <row r="102" spans="1:10" x14ac:dyDescent="0.25">
      <c r="A102" s="29"/>
      <c r="B102" s="28" t="s">
        <v>62</v>
      </c>
      <c r="C102" s="53">
        <v>187</v>
      </c>
      <c r="D102" s="29"/>
      <c r="E102" s="29"/>
      <c r="F102" s="29"/>
      <c r="G102" s="30"/>
      <c r="H102" s="29"/>
    </row>
    <row r="103" spans="1:10" x14ac:dyDescent="0.25">
      <c r="A103" s="29"/>
      <c r="B103" s="28" t="s">
        <v>63</v>
      </c>
      <c r="C103" s="53">
        <v>181</v>
      </c>
      <c r="D103" s="29"/>
      <c r="E103" s="29"/>
      <c r="F103" s="29"/>
      <c r="G103" s="30"/>
      <c r="H103" s="29"/>
    </row>
    <row r="104" spans="1:10" x14ac:dyDescent="0.25">
      <c r="A104" s="29"/>
      <c r="B104" s="52" t="s">
        <v>9</v>
      </c>
      <c r="C104" s="52">
        <f>SUM(C89:C103)</f>
        <v>172308</v>
      </c>
      <c r="D104" s="34"/>
      <c r="E104" s="34"/>
      <c r="F104" s="34"/>
      <c r="G104" s="45"/>
      <c r="H104" s="34"/>
    </row>
    <row r="105" spans="1:10" ht="14.4" x14ac:dyDescent="0.3">
      <c r="A105" s="29"/>
      <c r="B105" s="62" t="s">
        <v>10</v>
      </c>
      <c r="C105" s="29"/>
      <c r="D105" s="50"/>
      <c r="E105" s="50"/>
      <c r="F105" s="50"/>
      <c r="G105" s="49"/>
      <c r="H105" s="50"/>
    </row>
    <row r="106" spans="1:10" x14ac:dyDescent="0.25">
      <c r="A106" s="29">
        <v>5102</v>
      </c>
      <c r="B106" s="28" t="s">
        <v>3</v>
      </c>
      <c r="C106" s="53">
        <v>47979</v>
      </c>
      <c r="D106" s="29"/>
      <c r="E106" s="29"/>
      <c r="F106" s="29"/>
      <c r="G106" s="30"/>
      <c r="H106" s="29"/>
      <c r="I106" s="17"/>
      <c r="J106" s="18"/>
    </row>
    <row r="107" spans="1:10" x14ac:dyDescent="0.25">
      <c r="A107" s="29"/>
      <c r="B107" s="28" t="s">
        <v>65</v>
      </c>
      <c r="C107" s="53">
        <v>1245</v>
      </c>
      <c r="D107" s="29"/>
      <c r="E107" s="29"/>
      <c r="F107" s="29"/>
      <c r="G107" s="30"/>
      <c r="H107" s="29"/>
    </row>
    <row r="108" spans="1:10" x14ac:dyDescent="0.25">
      <c r="A108" s="29"/>
      <c r="B108" s="52" t="s">
        <v>147</v>
      </c>
      <c r="C108" s="52">
        <f>SUM(C106:C107)</f>
        <v>49224</v>
      </c>
      <c r="D108" s="34"/>
      <c r="E108" s="34"/>
      <c r="F108" s="34"/>
      <c r="G108" s="45"/>
      <c r="H108" s="34"/>
    </row>
    <row r="109" spans="1:10" ht="14.4" x14ac:dyDescent="0.3">
      <c r="A109" s="29"/>
      <c r="B109" s="62" t="s">
        <v>10</v>
      </c>
      <c r="C109" s="29"/>
      <c r="D109" s="50"/>
      <c r="E109" s="50"/>
      <c r="F109" s="50"/>
      <c r="G109" s="49"/>
      <c r="H109" s="50"/>
    </row>
    <row r="110" spans="1:10" x14ac:dyDescent="0.25">
      <c r="A110" s="29">
        <v>5116</v>
      </c>
      <c r="B110" s="28" t="s">
        <v>4</v>
      </c>
      <c r="C110" s="53">
        <v>70647</v>
      </c>
      <c r="D110" s="29"/>
      <c r="E110" s="29"/>
      <c r="F110" s="29"/>
      <c r="G110" s="30"/>
      <c r="H110" s="29"/>
    </row>
    <row r="111" spans="1:10" x14ac:dyDescent="0.25">
      <c r="A111" s="29"/>
      <c r="B111" s="28" t="s">
        <v>119</v>
      </c>
      <c r="C111" s="53">
        <v>6823</v>
      </c>
      <c r="D111" s="29"/>
      <c r="E111" s="29"/>
      <c r="F111" s="29"/>
      <c r="G111" s="30"/>
      <c r="H111" s="29"/>
    </row>
    <row r="112" spans="1:10" x14ac:dyDescent="0.25">
      <c r="A112" s="29"/>
      <c r="B112" s="28" t="s">
        <v>149</v>
      </c>
      <c r="C112" s="53">
        <v>70</v>
      </c>
      <c r="D112" s="29"/>
      <c r="E112" s="53"/>
      <c r="F112" s="29"/>
      <c r="G112" s="30"/>
      <c r="H112" s="29"/>
    </row>
    <row r="113" spans="1:10" x14ac:dyDescent="0.25">
      <c r="A113" s="29"/>
      <c r="B113" s="52" t="s">
        <v>23</v>
      </c>
      <c r="C113" s="52">
        <f>SUM(C110:C112)</f>
        <v>77540</v>
      </c>
      <c r="D113" s="34"/>
      <c r="E113" s="34"/>
      <c r="F113" s="34"/>
      <c r="G113" s="45"/>
      <c r="H113" s="34"/>
    </row>
    <row r="114" spans="1:10" ht="14.4" x14ac:dyDescent="0.3">
      <c r="A114" s="29"/>
      <c r="B114" s="62" t="s">
        <v>10</v>
      </c>
      <c r="C114" s="29"/>
      <c r="D114" s="50"/>
      <c r="E114" s="50"/>
      <c r="F114" s="50"/>
      <c r="G114" s="49"/>
      <c r="H114" s="50"/>
    </row>
    <row r="115" spans="1:10" x14ac:dyDescent="0.25">
      <c r="A115" s="29">
        <v>5109</v>
      </c>
      <c r="B115" s="28" t="s">
        <v>104</v>
      </c>
      <c r="C115" s="53">
        <v>119063</v>
      </c>
      <c r="D115" s="29"/>
      <c r="E115" s="29"/>
      <c r="F115" s="29"/>
      <c r="G115" s="30"/>
      <c r="H115" s="29"/>
    </row>
    <row r="116" spans="1:10" ht="27.6" x14ac:dyDescent="0.25">
      <c r="A116" s="29"/>
      <c r="B116" s="28" t="s">
        <v>105</v>
      </c>
      <c r="C116" s="53">
        <v>3399</v>
      </c>
      <c r="D116" s="29"/>
      <c r="E116" s="29"/>
      <c r="F116" s="29"/>
      <c r="G116" s="30"/>
      <c r="H116" s="29"/>
    </row>
    <row r="117" spans="1:10" x14ac:dyDescent="0.25">
      <c r="A117" s="29"/>
      <c r="B117" s="28" t="s">
        <v>106</v>
      </c>
      <c r="C117" s="53">
        <v>9936</v>
      </c>
      <c r="D117" s="29"/>
      <c r="E117" s="29"/>
      <c r="F117" s="29"/>
      <c r="G117" s="30"/>
      <c r="H117" s="29"/>
    </row>
    <row r="118" spans="1:10" x14ac:dyDescent="0.25">
      <c r="A118" s="29"/>
      <c r="B118" s="28" t="s">
        <v>108</v>
      </c>
      <c r="C118" s="53">
        <v>6822</v>
      </c>
      <c r="D118" s="29"/>
      <c r="E118" s="29"/>
      <c r="F118" s="29"/>
      <c r="G118" s="30"/>
      <c r="H118" s="29"/>
    </row>
    <row r="119" spans="1:10" x14ac:dyDescent="0.25">
      <c r="A119" s="29"/>
      <c r="B119" s="52" t="s">
        <v>30</v>
      </c>
      <c r="C119" s="53">
        <f>SUM(C115:C118)</f>
        <v>139220</v>
      </c>
      <c r="D119" s="34"/>
      <c r="E119" s="34"/>
      <c r="F119" s="34"/>
      <c r="G119" s="45"/>
      <c r="H119" s="34"/>
    </row>
    <row r="120" spans="1:10" ht="14.4" x14ac:dyDescent="0.3">
      <c r="A120" s="29"/>
      <c r="B120" s="62" t="s">
        <v>10</v>
      </c>
      <c r="C120" s="59"/>
      <c r="D120" s="50"/>
      <c r="E120" s="50"/>
      <c r="F120" s="50"/>
      <c r="G120" s="49"/>
      <c r="H120" s="50"/>
    </row>
    <row r="121" spans="1:10" x14ac:dyDescent="0.25">
      <c r="A121" s="29">
        <v>5110</v>
      </c>
      <c r="B121" s="28" t="s">
        <v>107</v>
      </c>
      <c r="C121" s="53">
        <v>81494</v>
      </c>
      <c r="D121" s="29"/>
      <c r="E121" s="29"/>
      <c r="F121" s="29"/>
      <c r="G121" s="30"/>
      <c r="H121" s="29"/>
    </row>
    <row r="122" spans="1:10" x14ac:dyDescent="0.25">
      <c r="A122" s="29"/>
      <c r="B122" s="28" t="s">
        <v>109</v>
      </c>
      <c r="C122" s="53">
        <v>3977</v>
      </c>
      <c r="D122" s="29"/>
      <c r="E122" s="29"/>
      <c r="F122" s="29"/>
      <c r="G122" s="30"/>
      <c r="H122" s="29"/>
    </row>
    <row r="123" spans="1:10" ht="27.6" x14ac:dyDescent="0.25">
      <c r="A123" s="29"/>
      <c r="B123" s="28" t="s">
        <v>110</v>
      </c>
      <c r="C123" s="53">
        <v>2393</v>
      </c>
      <c r="D123" s="29"/>
      <c r="E123" s="29"/>
      <c r="F123" s="29"/>
      <c r="G123" s="30"/>
      <c r="H123" s="29"/>
    </row>
    <row r="124" spans="1:10" x14ac:dyDescent="0.25">
      <c r="A124" s="29"/>
      <c r="B124" s="52" t="s">
        <v>33</v>
      </c>
      <c r="C124" s="53">
        <f>SUM(C121:C123)</f>
        <v>87864</v>
      </c>
      <c r="D124" s="34"/>
      <c r="E124" s="34"/>
      <c r="F124" s="34"/>
      <c r="G124" s="45"/>
      <c r="H124" s="34"/>
    </row>
    <row r="125" spans="1:10" ht="14.4" x14ac:dyDescent="0.3">
      <c r="A125" s="29"/>
      <c r="B125" s="62" t="s">
        <v>10</v>
      </c>
      <c r="C125" s="59"/>
      <c r="D125" s="50"/>
      <c r="E125" s="50"/>
      <c r="F125" s="50"/>
      <c r="G125" s="49"/>
      <c r="H125" s="50"/>
    </row>
    <row r="126" spans="1:10" x14ac:dyDescent="0.25">
      <c r="A126" s="29">
        <v>5103</v>
      </c>
      <c r="B126" s="28" t="s">
        <v>66</v>
      </c>
      <c r="C126" s="53">
        <v>64788</v>
      </c>
      <c r="D126" s="29"/>
      <c r="E126" s="29"/>
      <c r="F126" s="29"/>
      <c r="G126" s="30"/>
      <c r="H126" s="29"/>
      <c r="I126" s="17"/>
      <c r="J126" s="18"/>
    </row>
    <row r="127" spans="1:10" x14ac:dyDescent="0.25">
      <c r="A127" s="29"/>
      <c r="B127" s="28" t="s">
        <v>102</v>
      </c>
      <c r="C127" s="53">
        <v>8095</v>
      </c>
      <c r="D127" s="29"/>
      <c r="E127" s="29"/>
      <c r="F127" s="29"/>
      <c r="G127" s="30"/>
      <c r="H127" s="29"/>
      <c r="I127" s="18"/>
      <c r="J127" s="18"/>
    </row>
    <row r="128" spans="1:10" x14ac:dyDescent="0.25">
      <c r="A128" s="29"/>
      <c r="B128" s="52" t="s">
        <v>48</v>
      </c>
      <c r="C128" s="53">
        <f>SUM(C126:C127)</f>
        <v>72883</v>
      </c>
      <c r="D128" s="34"/>
      <c r="E128" s="34"/>
      <c r="F128" s="34"/>
      <c r="G128" s="45"/>
      <c r="H128" s="34"/>
    </row>
    <row r="129" spans="1:8" ht="14.4" x14ac:dyDescent="0.3">
      <c r="A129" s="29"/>
      <c r="B129" s="62" t="s">
        <v>10</v>
      </c>
      <c r="C129" s="59"/>
      <c r="D129" s="50"/>
      <c r="E129" s="50"/>
      <c r="F129" s="50"/>
      <c r="G129" s="49"/>
      <c r="H129" s="50"/>
    </row>
    <row r="130" spans="1:8" x14ac:dyDescent="0.25">
      <c r="A130" s="29">
        <v>5104</v>
      </c>
      <c r="B130" s="28" t="s">
        <v>68</v>
      </c>
      <c r="C130" s="53">
        <v>99304</v>
      </c>
      <c r="D130" s="29"/>
      <c r="E130" s="29"/>
      <c r="F130" s="29"/>
      <c r="G130" s="30"/>
      <c r="H130" s="29"/>
    </row>
    <row r="131" spans="1:8" ht="26.25" customHeight="1" x14ac:dyDescent="0.25">
      <c r="A131" s="29"/>
      <c r="B131" s="28" t="s">
        <v>69</v>
      </c>
      <c r="C131" s="53">
        <v>7406</v>
      </c>
      <c r="D131" s="29"/>
      <c r="E131" s="29"/>
      <c r="F131" s="29"/>
      <c r="G131" s="30"/>
      <c r="H131" s="29"/>
    </row>
    <row r="132" spans="1:8" x14ac:dyDescent="0.25">
      <c r="A132" s="29"/>
      <c r="B132" s="52" t="s">
        <v>86</v>
      </c>
      <c r="C132" s="52">
        <f>SUM(C130:C131)</f>
        <v>106710</v>
      </c>
      <c r="D132" s="34"/>
      <c r="E132" s="34"/>
      <c r="F132" s="34"/>
      <c r="G132" s="45"/>
      <c r="H132" s="34"/>
    </row>
    <row r="133" spans="1:8" ht="14.4" x14ac:dyDescent="0.3">
      <c r="A133" s="29"/>
      <c r="B133" s="62" t="s">
        <v>10</v>
      </c>
      <c r="C133" s="29"/>
      <c r="D133" s="50"/>
      <c r="E133" s="50"/>
      <c r="F133" s="50"/>
      <c r="G133" s="49"/>
      <c r="H133" s="50"/>
    </row>
    <row r="134" spans="1:8" x14ac:dyDescent="0.25">
      <c r="A134" s="29">
        <v>5112</v>
      </c>
      <c r="B134" s="69" t="s">
        <v>111</v>
      </c>
      <c r="C134" s="53">
        <v>283563</v>
      </c>
      <c r="D134" s="29"/>
      <c r="E134" s="29"/>
      <c r="F134" s="29"/>
      <c r="G134" s="30"/>
      <c r="H134" s="29"/>
    </row>
    <row r="135" spans="1:8" x14ac:dyDescent="0.25">
      <c r="A135" s="29"/>
      <c r="B135" s="28" t="s">
        <v>112</v>
      </c>
      <c r="C135" s="53">
        <v>820</v>
      </c>
      <c r="D135" s="29"/>
      <c r="E135" s="29"/>
      <c r="F135" s="29"/>
      <c r="G135" s="30"/>
      <c r="H135" s="29"/>
    </row>
    <row r="136" spans="1:8" x14ac:dyDescent="0.25">
      <c r="A136" s="29"/>
      <c r="B136" s="28" t="s">
        <v>113</v>
      </c>
      <c r="C136" s="53">
        <v>2161</v>
      </c>
      <c r="D136" s="29"/>
      <c r="E136" s="29"/>
      <c r="F136" s="29"/>
      <c r="G136" s="30"/>
      <c r="H136" s="29"/>
    </row>
    <row r="137" spans="1:8" x14ac:dyDescent="0.25">
      <c r="A137" s="29"/>
      <c r="B137" s="28" t="s">
        <v>116</v>
      </c>
      <c r="C137" s="53">
        <v>14285</v>
      </c>
      <c r="D137" s="29"/>
      <c r="E137" s="29"/>
      <c r="F137" s="29"/>
      <c r="G137" s="30"/>
      <c r="H137" s="29"/>
    </row>
    <row r="138" spans="1:8" x14ac:dyDescent="0.25">
      <c r="A138" s="29"/>
      <c r="B138" s="52" t="s">
        <v>103</v>
      </c>
      <c r="C138" s="52">
        <f>SUM(C134:C137)</f>
        <v>300829</v>
      </c>
      <c r="D138" s="34"/>
      <c r="E138" s="34"/>
      <c r="F138" s="34"/>
      <c r="G138" s="45"/>
      <c r="H138" s="34"/>
    </row>
    <row r="139" spans="1:8" ht="14.4" x14ac:dyDescent="0.3">
      <c r="A139" s="29"/>
      <c r="B139" s="62" t="s">
        <v>10</v>
      </c>
      <c r="C139" s="29"/>
      <c r="D139" s="50"/>
      <c r="E139" s="50"/>
      <c r="F139" s="50"/>
      <c r="G139" s="49"/>
      <c r="H139" s="50"/>
    </row>
    <row r="140" spans="1:8" x14ac:dyDescent="0.25">
      <c r="A140" s="29"/>
      <c r="B140" s="28" t="s">
        <v>136</v>
      </c>
      <c r="C140" s="52">
        <f>C104+C108+C113+C119+C124+C128+C132+C138</f>
        <v>1006578</v>
      </c>
      <c r="D140" s="34"/>
      <c r="E140" s="34"/>
      <c r="F140" s="34"/>
      <c r="G140" s="34"/>
      <c r="H140" s="34"/>
    </row>
    <row r="141" spans="1:8" ht="14.4" x14ac:dyDescent="0.25">
      <c r="A141" s="29"/>
      <c r="B141" s="28" t="s">
        <v>137</v>
      </c>
      <c r="C141" s="62"/>
      <c r="D141" s="57"/>
      <c r="E141" s="57"/>
      <c r="F141" s="57"/>
      <c r="G141" s="58"/>
      <c r="H141" s="58"/>
    </row>
    <row r="142" spans="1:8" ht="14.4" x14ac:dyDescent="0.25">
      <c r="A142" s="29"/>
      <c r="B142" s="28"/>
      <c r="C142" s="62"/>
      <c r="D142" s="57"/>
      <c r="E142" s="57"/>
      <c r="F142" s="57"/>
      <c r="G142" s="58"/>
      <c r="H142" s="58"/>
    </row>
    <row r="143" spans="1:8" ht="16.8" x14ac:dyDescent="0.25">
      <c r="A143" s="29"/>
      <c r="B143" s="68" t="s">
        <v>138</v>
      </c>
      <c r="C143" s="28"/>
      <c r="D143" s="29"/>
      <c r="E143" s="29"/>
      <c r="F143" s="29"/>
      <c r="G143" s="30"/>
      <c r="H143" s="29"/>
    </row>
    <row r="144" spans="1:8" ht="16.8" x14ac:dyDescent="0.25">
      <c r="A144" s="29"/>
      <c r="B144" s="68"/>
      <c r="C144" s="28"/>
      <c r="D144" s="29"/>
      <c r="E144" s="29"/>
      <c r="F144" s="29"/>
      <c r="G144" s="30"/>
      <c r="H144" s="29"/>
    </row>
    <row r="145" spans="1:8" x14ac:dyDescent="0.25">
      <c r="A145" s="29">
        <v>5105</v>
      </c>
      <c r="B145" s="28" t="s">
        <v>153</v>
      </c>
      <c r="C145" s="53">
        <v>62160</v>
      </c>
      <c r="D145" s="29"/>
      <c r="E145" s="29"/>
      <c r="F145" s="29"/>
      <c r="G145" s="30"/>
      <c r="H145" s="29"/>
    </row>
    <row r="146" spans="1:8" x14ac:dyDescent="0.25">
      <c r="A146" s="29"/>
      <c r="B146" s="28" t="s">
        <v>70</v>
      </c>
      <c r="C146" s="53">
        <v>15471</v>
      </c>
      <c r="D146" s="29"/>
      <c r="E146" s="29"/>
      <c r="F146" s="29"/>
      <c r="G146" s="30"/>
      <c r="H146" s="29"/>
    </row>
    <row r="147" spans="1:8" x14ac:dyDescent="0.25">
      <c r="A147" s="29"/>
      <c r="B147" s="28" t="s">
        <v>71</v>
      </c>
      <c r="C147" s="53">
        <v>29937</v>
      </c>
      <c r="D147" s="29"/>
      <c r="E147" s="29"/>
      <c r="F147" s="29"/>
      <c r="G147" s="30"/>
      <c r="H147" s="29"/>
    </row>
    <row r="148" spans="1:8" x14ac:dyDescent="0.25">
      <c r="A148" s="29"/>
      <c r="B148" s="28" t="s">
        <v>73</v>
      </c>
      <c r="C148" s="53">
        <v>5095</v>
      </c>
      <c r="D148" s="29"/>
      <c r="E148" s="29"/>
      <c r="F148" s="29"/>
      <c r="G148" s="30"/>
      <c r="H148" s="29"/>
    </row>
    <row r="149" spans="1:8" x14ac:dyDescent="0.25">
      <c r="A149" s="29"/>
      <c r="B149" s="28" t="s">
        <v>75</v>
      </c>
      <c r="C149" s="53">
        <v>5388</v>
      </c>
      <c r="D149" s="29"/>
      <c r="E149" s="29"/>
      <c r="F149" s="29"/>
      <c r="G149" s="30"/>
      <c r="H149" s="29"/>
    </row>
    <row r="150" spans="1:8" x14ac:dyDescent="0.25">
      <c r="A150" s="29"/>
      <c r="B150" s="28" t="s">
        <v>76</v>
      </c>
      <c r="C150" s="53">
        <v>3905</v>
      </c>
      <c r="D150" s="29"/>
      <c r="E150" s="29"/>
      <c r="F150" s="29"/>
      <c r="G150" s="30"/>
      <c r="H150" s="29"/>
    </row>
    <row r="151" spans="1:8" x14ac:dyDescent="0.25">
      <c r="A151" s="29"/>
      <c r="B151" s="28" t="s">
        <v>77</v>
      </c>
      <c r="C151" s="53">
        <v>6465</v>
      </c>
      <c r="D151" s="29"/>
      <c r="E151" s="29"/>
      <c r="F151" s="29"/>
      <c r="G151" s="30"/>
      <c r="H151" s="29"/>
    </row>
    <row r="152" spans="1:8" x14ac:dyDescent="0.25">
      <c r="A152" s="29"/>
      <c r="B152" s="52" t="s">
        <v>9</v>
      </c>
      <c r="C152" s="53">
        <f>SUM(C145:C151)</f>
        <v>128421</v>
      </c>
      <c r="D152" s="34"/>
      <c r="E152" s="34"/>
      <c r="F152" s="34"/>
      <c r="G152" s="45"/>
      <c r="H152" s="34"/>
    </row>
    <row r="153" spans="1:8" ht="14.4" x14ac:dyDescent="0.3">
      <c r="A153" s="29"/>
      <c r="B153" s="62" t="s">
        <v>10</v>
      </c>
      <c r="C153" s="59"/>
      <c r="D153" s="50"/>
      <c r="E153" s="50"/>
      <c r="F153" s="50"/>
      <c r="G153" s="49"/>
      <c r="H153" s="50"/>
    </row>
    <row r="154" spans="1:8" x14ac:dyDescent="0.25">
      <c r="A154" s="29">
        <v>5106</v>
      </c>
      <c r="B154" s="28" t="s">
        <v>79</v>
      </c>
      <c r="C154" s="53">
        <v>33999</v>
      </c>
      <c r="D154" s="29"/>
      <c r="E154" s="29"/>
      <c r="F154" s="29"/>
      <c r="G154" s="30"/>
      <c r="H154" s="29"/>
    </row>
    <row r="155" spans="1:8" x14ac:dyDescent="0.25">
      <c r="A155" s="29"/>
      <c r="B155" s="28" t="s">
        <v>80</v>
      </c>
      <c r="C155" s="53">
        <v>17055</v>
      </c>
      <c r="D155" s="29"/>
      <c r="E155" s="29"/>
      <c r="F155" s="29"/>
      <c r="G155" s="30"/>
      <c r="H155" s="29"/>
    </row>
    <row r="156" spans="1:8" x14ac:dyDescent="0.25">
      <c r="A156" s="29"/>
      <c r="B156" s="28" t="s">
        <v>125</v>
      </c>
      <c r="C156" s="53">
        <v>20244</v>
      </c>
      <c r="D156" s="29"/>
      <c r="E156" s="29"/>
      <c r="F156" s="29"/>
      <c r="G156" s="30"/>
      <c r="H156" s="29"/>
    </row>
    <row r="157" spans="1:8" x14ac:dyDescent="0.25">
      <c r="A157" s="29"/>
      <c r="B157" s="28" t="s">
        <v>81</v>
      </c>
      <c r="C157" s="53">
        <v>940</v>
      </c>
      <c r="D157" s="29"/>
      <c r="E157" s="29"/>
      <c r="F157" s="29"/>
      <c r="G157" s="30"/>
      <c r="H157" s="29"/>
    </row>
    <row r="158" spans="1:8" x14ac:dyDescent="0.25">
      <c r="A158" s="29"/>
      <c r="B158" s="52" t="s">
        <v>18</v>
      </c>
      <c r="C158" s="53">
        <f>SUM(C154:C157)</f>
        <v>72238</v>
      </c>
      <c r="D158" s="34"/>
      <c r="E158" s="34"/>
      <c r="F158" s="34"/>
      <c r="G158" s="45"/>
      <c r="H158" s="34"/>
    </row>
    <row r="159" spans="1:8" ht="14.4" x14ac:dyDescent="0.3">
      <c r="A159" s="29"/>
      <c r="B159" s="62" t="s">
        <v>10</v>
      </c>
      <c r="C159" s="59"/>
      <c r="D159" s="50"/>
      <c r="E159" s="50"/>
      <c r="F159" s="50"/>
      <c r="G159" s="49"/>
      <c r="H159" s="50"/>
    </row>
    <row r="160" spans="1:8" x14ac:dyDescent="0.25">
      <c r="A160" s="29">
        <v>5107</v>
      </c>
      <c r="B160" s="28" t="s">
        <v>83</v>
      </c>
      <c r="C160" s="53">
        <v>118203</v>
      </c>
      <c r="D160" s="29"/>
      <c r="E160" s="29"/>
      <c r="F160" s="29"/>
      <c r="G160" s="30"/>
      <c r="H160" s="29"/>
    </row>
    <row r="161" spans="1:9" x14ac:dyDescent="0.25">
      <c r="A161" s="29"/>
      <c r="B161" s="28" t="s">
        <v>84</v>
      </c>
      <c r="C161" s="53">
        <v>35838</v>
      </c>
      <c r="D161" s="29"/>
      <c r="E161" s="29"/>
      <c r="F161" s="29"/>
      <c r="G161" s="30"/>
      <c r="H161" s="29"/>
    </row>
    <row r="162" spans="1:9" ht="27.6" x14ac:dyDescent="0.25">
      <c r="A162" s="29"/>
      <c r="B162" s="28" t="s">
        <v>85</v>
      </c>
      <c r="C162" s="53">
        <v>211968</v>
      </c>
      <c r="D162" s="29"/>
      <c r="E162" s="29"/>
      <c r="F162" s="29"/>
      <c r="G162" s="30"/>
      <c r="H162" s="29"/>
    </row>
    <row r="163" spans="1:9" x14ac:dyDescent="0.25">
      <c r="A163" s="29"/>
      <c r="B163" s="52" t="s">
        <v>23</v>
      </c>
      <c r="C163" s="53">
        <f>SUM(C160:C162)</f>
        <v>366009</v>
      </c>
      <c r="D163" s="34"/>
      <c r="E163" s="34"/>
      <c r="F163" s="34"/>
      <c r="G163" s="45"/>
      <c r="H163" s="34"/>
    </row>
    <row r="164" spans="1:9" ht="14.4" x14ac:dyDescent="0.3">
      <c r="A164" s="29"/>
      <c r="B164" s="62" t="s">
        <v>10</v>
      </c>
      <c r="C164" s="59"/>
      <c r="D164" s="50"/>
      <c r="E164" s="50"/>
      <c r="F164" s="50"/>
      <c r="G164" s="50"/>
      <c r="H164" s="50"/>
    </row>
    <row r="165" spans="1:9" x14ac:dyDescent="0.25">
      <c r="A165" s="29">
        <v>5108</v>
      </c>
      <c r="B165" s="28" t="s">
        <v>87</v>
      </c>
      <c r="C165" s="53">
        <v>13979</v>
      </c>
      <c r="D165" s="29"/>
      <c r="E165" s="29"/>
      <c r="F165" s="29"/>
      <c r="G165" s="30"/>
      <c r="H165" s="29"/>
    </row>
    <row r="166" spans="1:9" x14ac:dyDescent="0.25">
      <c r="A166" s="29"/>
      <c r="B166" s="28" t="s">
        <v>88</v>
      </c>
      <c r="C166" s="53">
        <v>47913</v>
      </c>
      <c r="D166" s="29"/>
      <c r="E166" s="29"/>
      <c r="F166" s="29"/>
      <c r="G166" s="30"/>
      <c r="H166" s="29"/>
    </row>
    <row r="167" spans="1:9" x14ac:dyDescent="0.25">
      <c r="A167" s="29"/>
      <c r="B167" s="28" t="s">
        <v>90</v>
      </c>
      <c r="C167" s="53">
        <v>4982</v>
      </c>
      <c r="D167" s="29"/>
      <c r="E167" s="29"/>
      <c r="F167" s="29"/>
      <c r="G167" s="30"/>
      <c r="H167" s="29"/>
    </row>
    <row r="168" spans="1:9" x14ac:dyDescent="0.25">
      <c r="A168" s="29"/>
      <c r="B168" s="28" t="s">
        <v>89</v>
      </c>
      <c r="C168" s="53">
        <v>29730</v>
      </c>
      <c r="D168" s="29"/>
      <c r="E168" s="29"/>
      <c r="F168" s="29"/>
      <c r="G168" s="53"/>
      <c r="H168" s="29"/>
      <c r="I168" s="21"/>
    </row>
    <row r="169" spans="1:9" x14ac:dyDescent="0.25">
      <c r="A169" s="29"/>
      <c r="B169" s="28" t="s">
        <v>114</v>
      </c>
      <c r="C169" s="53">
        <v>1443</v>
      </c>
      <c r="D169" s="29"/>
      <c r="E169" s="29"/>
      <c r="F169" s="29"/>
      <c r="G169" s="30"/>
      <c r="H169" s="29"/>
    </row>
    <row r="170" spans="1:9" x14ac:dyDescent="0.25">
      <c r="A170" s="29"/>
      <c r="B170" s="28" t="s">
        <v>115</v>
      </c>
      <c r="C170" s="53">
        <v>4061</v>
      </c>
      <c r="D170" s="29"/>
      <c r="E170" s="29"/>
      <c r="F170" s="29"/>
      <c r="G170" s="30"/>
      <c r="H170" s="29"/>
    </row>
    <row r="171" spans="1:9" x14ac:dyDescent="0.25">
      <c r="A171" s="29"/>
      <c r="B171" s="52" t="s">
        <v>30</v>
      </c>
      <c r="C171" s="53">
        <f>SUM(C165:C170)</f>
        <v>102108</v>
      </c>
      <c r="D171" s="34"/>
      <c r="E171" s="34"/>
      <c r="F171" s="34"/>
      <c r="G171" s="34"/>
      <c r="H171" s="34"/>
    </row>
    <row r="172" spans="1:9" ht="14.4" x14ac:dyDescent="0.3">
      <c r="A172" s="29"/>
      <c r="B172" s="62" t="s">
        <v>10</v>
      </c>
      <c r="C172" s="59"/>
      <c r="D172" s="50"/>
      <c r="E172" s="50"/>
      <c r="F172" s="50"/>
      <c r="G172" s="49"/>
      <c r="H172" s="50"/>
    </row>
    <row r="173" spans="1:9" x14ac:dyDescent="0.25">
      <c r="A173" s="29">
        <v>5111</v>
      </c>
      <c r="B173" s="28" t="s">
        <v>2</v>
      </c>
      <c r="C173" s="53">
        <v>50858</v>
      </c>
      <c r="D173" s="29"/>
      <c r="E173" s="29"/>
      <c r="F173" s="29"/>
      <c r="G173" s="30"/>
      <c r="H173" s="29"/>
    </row>
    <row r="174" spans="1:9" x14ac:dyDescent="0.25">
      <c r="A174" s="29"/>
      <c r="B174" s="52" t="s">
        <v>33</v>
      </c>
      <c r="C174" s="53">
        <f>SUM(C173)</f>
        <v>50858</v>
      </c>
      <c r="D174" s="34"/>
      <c r="E174" s="34"/>
      <c r="F174" s="34"/>
      <c r="G174" s="45"/>
      <c r="H174" s="34"/>
    </row>
    <row r="175" spans="1:9" ht="14.4" x14ac:dyDescent="0.3">
      <c r="A175" s="29"/>
      <c r="B175" s="62" t="s">
        <v>10</v>
      </c>
      <c r="C175" s="59"/>
      <c r="D175" s="50"/>
      <c r="E175" s="50"/>
      <c r="F175" s="50"/>
      <c r="G175" s="49"/>
      <c r="H175" s="50"/>
    </row>
    <row r="176" spans="1:9" x14ac:dyDescent="0.25">
      <c r="A176" s="29">
        <v>5118</v>
      </c>
      <c r="B176" s="28" t="s">
        <v>74</v>
      </c>
      <c r="C176" s="53">
        <v>8424</v>
      </c>
      <c r="D176" s="29"/>
      <c r="E176" s="29"/>
      <c r="F176" s="29"/>
      <c r="G176" s="30"/>
      <c r="H176" s="29"/>
    </row>
    <row r="177" spans="1:10" x14ac:dyDescent="0.25">
      <c r="A177" s="29"/>
      <c r="B177" s="28" t="s">
        <v>64</v>
      </c>
      <c r="C177" s="53">
        <v>1105</v>
      </c>
      <c r="D177" s="29"/>
      <c r="E177" s="29"/>
      <c r="F177" s="29"/>
      <c r="G177" s="30"/>
      <c r="H177" s="29"/>
    </row>
    <row r="178" spans="1:10" x14ac:dyDescent="0.25">
      <c r="A178" s="29"/>
      <c r="B178" s="28" t="s">
        <v>82</v>
      </c>
      <c r="C178" s="53">
        <v>2751</v>
      </c>
      <c r="D178" s="29"/>
      <c r="E178" s="29"/>
      <c r="F178" s="29"/>
      <c r="G178" s="30"/>
      <c r="H178" s="29"/>
    </row>
    <row r="179" spans="1:10" x14ac:dyDescent="0.25">
      <c r="A179" s="29"/>
      <c r="B179" s="28" t="s">
        <v>78</v>
      </c>
      <c r="C179" s="53">
        <v>1220</v>
      </c>
      <c r="D179" s="29"/>
      <c r="E179" s="29"/>
      <c r="F179" s="29"/>
      <c r="G179" s="30"/>
      <c r="H179" s="29"/>
    </row>
    <row r="180" spans="1:10" x14ac:dyDescent="0.25">
      <c r="A180" s="29"/>
      <c r="B180" s="28" t="s">
        <v>152</v>
      </c>
      <c r="C180" s="53">
        <v>3706</v>
      </c>
      <c r="D180" s="29"/>
      <c r="E180" s="29"/>
      <c r="F180" s="53"/>
      <c r="G180" s="30"/>
      <c r="H180" s="29"/>
    </row>
    <row r="181" spans="1:10" x14ac:dyDescent="0.25">
      <c r="A181" s="29"/>
      <c r="B181" s="28" t="s">
        <v>139</v>
      </c>
      <c r="C181" s="53">
        <v>97055</v>
      </c>
      <c r="D181" s="29"/>
      <c r="E181" s="29"/>
      <c r="F181" s="29"/>
      <c r="G181" s="30"/>
      <c r="H181" s="29"/>
    </row>
    <row r="182" spans="1:10" x14ac:dyDescent="0.25">
      <c r="A182" s="29"/>
      <c r="B182" s="28" t="s">
        <v>140</v>
      </c>
      <c r="C182" s="53">
        <v>155225</v>
      </c>
      <c r="D182" s="29"/>
      <c r="E182" s="29"/>
      <c r="F182" s="29"/>
      <c r="G182" s="30"/>
      <c r="H182" s="29"/>
    </row>
    <row r="183" spans="1:10" x14ac:dyDescent="0.25">
      <c r="A183" s="29"/>
      <c r="B183" s="28" t="s">
        <v>72</v>
      </c>
      <c r="C183" s="53">
        <v>32383</v>
      </c>
      <c r="D183" s="29"/>
      <c r="E183" s="29"/>
      <c r="F183" s="29"/>
      <c r="G183" s="30"/>
      <c r="H183" s="29"/>
    </row>
    <row r="184" spans="1:10" x14ac:dyDescent="0.25">
      <c r="A184" s="29"/>
      <c r="B184" s="28" t="s">
        <v>118</v>
      </c>
      <c r="C184" s="53">
        <v>16814</v>
      </c>
      <c r="D184" s="29"/>
      <c r="E184" s="29"/>
      <c r="F184" s="29"/>
      <c r="G184" s="30"/>
      <c r="H184" s="29"/>
      <c r="I184" s="18"/>
      <c r="J184" s="18"/>
    </row>
    <row r="185" spans="1:10" x14ac:dyDescent="0.25">
      <c r="A185" s="29"/>
      <c r="B185" s="28" t="s">
        <v>91</v>
      </c>
      <c r="C185" s="53">
        <v>260</v>
      </c>
      <c r="D185" s="29"/>
      <c r="E185" s="29"/>
      <c r="F185" s="29"/>
      <c r="G185" s="30"/>
      <c r="H185" s="29"/>
    </row>
    <row r="186" spans="1:10" x14ac:dyDescent="0.25">
      <c r="A186" s="29"/>
      <c r="B186" s="52" t="s">
        <v>48</v>
      </c>
      <c r="C186" s="53">
        <f>SUM(C176:C185)</f>
        <v>318943</v>
      </c>
      <c r="D186" s="34"/>
      <c r="E186" s="34"/>
      <c r="F186" s="34"/>
      <c r="G186" s="45"/>
      <c r="H186" s="45"/>
    </row>
    <row r="187" spans="1:10" ht="14.4" x14ac:dyDescent="0.3">
      <c r="A187" s="29"/>
      <c r="B187" s="62" t="s">
        <v>10</v>
      </c>
      <c r="C187" s="59"/>
      <c r="D187" s="50"/>
      <c r="E187" s="40"/>
      <c r="F187" s="40"/>
      <c r="G187" s="40"/>
      <c r="H187" s="40"/>
    </row>
    <row r="188" spans="1:10" ht="27.6" x14ac:dyDescent="0.25">
      <c r="A188" s="29">
        <v>5119</v>
      </c>
      <c r="B188" s="28" t="s">
        <v>92</v>
      </c>
      <c r="C188" s="53">
        <v>4986</v>
      </c>
      <c r="D188" s="29"/>
      <c r="E188" s="29"/>
      <c r="F188" s="29"/>
      <c r="G188" s="30"/>
      <c r="H188" s="29"/>
    </row>
    <row r="189" spans="1:10" ht="27.6" x14ac:dyDescent="0.25">
      <c r="A189" s="29"/>
      <c r="B189" s="28" t="s">
        <v>98</v>
      </c>
      <c r="C189" s="53">
        <v>5736</v>
      </c>
      <c r="D189" s="29"/>
      <c r="E189" s="29"/>
      <c r="F189" s="29"/>
      <c r="G189" s="30"/>
      <c r="H189" s="29"/>
    </row>
    <row r="190" spans="1:10" x14ac:dyDescent="0.25">
      <c r="A190" s="29"/>
      <c r="B190" s="28" t="s">
        <v>97</v>
      </c>
      <c r="C190" s="53">
        <v>3219</v>
      </c>
      <c r="D190" s="29"/>
      <c r="E190" s="29"/>
      <c r="F190" s="29"/>
      <c r="G190" s="30"/>
      <c r="H190" s="29"/>
    </row>
    <row r="191" spans="1:10" x14ac:dyDescent="0.25">
      <c r="A191" s="29"/>
      <c r="B191" s="28" t="s">
        <v>100</v>
      </c>
      <c r="C191" s="53">
        <v>1009</v>
      </c>
      <c r="D191" s="29"/>
      <c r="E191" s="29"/>
      <c r="F191" s="29"/>
      <c r="G191" s="30"/>
      <c r="H191" s="29"/>
    </row>
    <row r="192" spans="1:10" ht="27.75" customHeight="1" x14ac:dyDescent="0.25">
      <c r="A192" s="29"/>
      <c r="B192" s="28" t="s">
        <v>99</v>
      </c>
      <c r="C192" s="53">
        <v>308</v>
      </c>
      <c r="D192" s="29"/>
      <c r="E192" s="29"/>
      <c r="F192" s="29"/>
      <c r="G192" s="30"/>
      <c r="H192" s="29"/>
    </row>
    <row r="193" spans="1:10" x14ac:dyDescent="0.25">
      <c r="A193" s="29"/>
      <c r="B193" s="28" t="s">
        <v>94</v>
      </c>
      <c r="C193" s="53">
        <v>3109</v>
      </c>
      <c r="D193" s="29"/>
      <c r="E193" s="29"/>
      <c r="F193" s="29"/>
      <c r="G193" s="30"/>
      <c r="H193" s="29"/>
    </row>
    <row r="194" spans="1:10" x14ac:dyDescent="0.25">
      <c r="A194" s="29"/>
      <c r="B194" s="28" t="s">
        <v>93</v>
      </c>
      <c r="C194" s="53">
        <v>1433</v>
      </c>
      <c r="D194" s="29"/>
      <c r="E194" s="29"/>
      <c r="F194" s="29"/>
      <c r="G194" s="30"/>
      <c r="H194" s="29"/>
    </row>
    <row r="195" spans="1:10" x14ac:dyDescent="0.25">
      <c r="A195" s="29"/>
      <c r="B195" s="28" t="s">
        <v>141</v>
      </c>
      <c r="C195" s="53">
        <v>13180</v>
      </c>
      <c r="D195" s="29"/>
      <c r="E195" s="29"/>
      <c r="F195" s="29"/>
      <c r="G195" s="30"/>
      <c r="H195" s="29"/>
    </row>
    <row r="196" spans="1:10" ht="27.6" x14ac:dyDescent="0.25">
      <c r="A196" s="29"/>
      <c r="B196" s="28" t="s">
        <v>95</v>
      </c>
      <c r="C196" s="53">
        <v>7794</v>
      </c>
      <c r="D196" s="29"/>
      <c r="E196" s="29"/>
      <c r="F196" s="29"/>
      <c r="G196" s="30"/>
      <c r="H196" s="29"/>
    </row>
    <row r="197" spans="1:10" x14ac:dyDescent="0.25">
      <c r="A197" s="29"/>
      <c r="B197" s="28" t="s">
        <v>96</v>
      </c>
      <c r="C197" s="53">
        <v>2914</v>
      </c>
      <c r="D197" s="29"/>
      <c r="E197" s="29"/>
      <c r="F197" s="29"/>
      <c r="G197" s="30"/>
      <c r="H197" s="29"/>
    </row>
    <row r="198" spans="1:10" x14ac:dyDescent="0.25">
      <c r="A198" s="29"/>
      <c r="B198" s="28" t="s">
        <v>101</v>
      </c>
      <c r="C198" s="53">
        <v>42463</v>
      </c>
      <c r="D198" s="29"/>
      <c r="E198" s="29"/>
      <c r="F198" s="29"/>
      <c r="G198" s="30"/>
      <c r="H198" s="29"/>
    </row>
    <row r="199" spans="1:10" x14ac:dyDescent="0.25">
      <c r="A199" s="29"/>
      <c r="B199" s="28" t="s">
        <v>67</v>
      </c>
      <c r="C199" s="53">
        <v>832</v>
      </c>
      <c r="D199" s="29"/>
      <c r="E199" s="29"/>
      <c r="F199" s="29"/>
      <c r="G199" s="30"/>
      <c r="H199" s="29"/>
      <c r="I199" s="18"/>
      <c r="J199" s="18"/>
    </row>
    <row r="200" spans="1:10" x14ac:dyDescent="0.25">
      <c r="A200" s="29"/>
      <c r="B200" s="28" t="s">
        <v>146</v>
      </c>
      <c r="C200" s="53">
        <v>44</v>
      </c>
      <c r="D200" s="29"/>
      <c r="E200" s="53"/>
      <c r="F200" s="29"/>
      <c r="G200" s="30"/>
      <c r="H200" s="29"/>
      <c r="I200" s="18"/>
      <c r="J200" s="18"/>
    </row>
    <row r="201" spans="1:10" x14ac:dyDescent="0.25">
      <c r="A201" s="29"/>
      <c r="B201" s="28" t="s">
        <v>159</v>
      </c>
      <c r="C201" s="53">
        <v>36</v>
      </c>
      <c r="D201" s="29"/>
      <c r="E201" s="53"/>
      <c r="F201" s="29"/>
      <c r="G201" s="30"/>
      <c r="H201" s="29"/>
      <c r="I201" s="18"/>
      <c r="J201" s="18"/>
    </row>
    <row r="202" spans="1:10" ht="27.6" x14ac:dyDescent="0.25">
      <c r="A202" s="29"/>
      <c r="B202" s="28" t="s">
        <v>151</v>
      </c>
      <c r="C202" s="53">
        <v>1667</v>
      </c>
      <c r="D202" s="29"/>
      <c r="E202" s="53"/>
      <c r="F202" s="29"/>
      <c r="G202" s="30"/>
      <c r="H202" s="29"/>
      <c r="J202" s="18"/>
    </row>
    <row r="203" spans="1:10" x14ac:dyDescent="0.25">
      <c r="A203" s="29"/>
      <c r="B203" s="52" t="s">
        <v>86</v>
      </c>
      <c r="C203" s="53">
        <f>SUM(C188:C202)</f>
        <v>88730</v>
      </c>
      <c r="D203" s="42"/>
      <c r="E203" s="42"/>
      <c r="F203" s="42"/>
      <c r="G203" s="42"/>
      <c r="H203" s="42"/>
    </row>
    <row r="204" spans="1:10" ht="14.4" x14ac:dyDescent="0.3">
      <c r="A204" s="29"/>
      <c r="B204" s="62" t="s">
        <v>10</v>
      </c>
      <c r="C204" s="59"/>
      <c r="D204" s="50"/>
      <c r="E204" s="50"/>
      <c r="F204" s="50"/>
      <c r="G204" s="50"/>
      <c r="H204" s="50"/>
    </row>
    <row r="205" spans="1:10" ht="14.4" x14ac:dyDescent="0.3">
      <c r="A205" s="74">
        <v>5115</v>
      </c>
      <c r="B205" s="74" t="s">
        <v>166</v>
      </c>
      <c r="C205" s="74">
        <v>146380</v>
      </c>
      <c r="D205" s="50"/>
      <c r="E205" s="50"/>
      <c r="F205" s="50"/>
      <c r="G205" s="50"/>
      <c r="H205" s="50"/>
    </row>
    <row r="206" spans="1:10" ht="14.4" x14ac:dyDescent="0.3">
      <c r="A206" s="75"/>
      <c r="B206" s="74" t="s">
        <v>167</v>
      </c>
      <c r="C206" s="74">
        <v>13989</v>
      </c>
      <c r="D206" s="50"/>
      <c r="E206" s="50"/>
      <c r="F206" s="50"/>
      <c r="G206" s="50"/>
      <c r="H206" s="50"/>
    </row>
    <row r="207" spans="1:10" ht="55.8" x14ac:dyDescent="0.3">
      <c r="A207" s="75"/>
      <c r="B207" s="76" t="s">
        <v>168</v>
      </c>
      <c r="C207" s="74">
        <v>242676</v>
      </c>
      <c r="D207" s="50"/>
      <c r="E207" s="50"/>
      <c r="F207" s="50"/>
      <c r="G207" s="50"/>
      <c r="H207" s="50"/>
    </row>
    <row r="208" spans="1:10" ht="14.4" x14ac:dyDescent="0.3">
      <c r="A208" s="75"/>
      <c r="B208" s="77" t="s">
        <v>103</v>
      </c>
      <c r="C208" s="74">
        <f>SUM(C205:C207)</f>
        <v>403045</v>
      </c>
      <c r="D208" s="50"/>
      <c r="E208" s="50"/>
      <c r="F208" s="50"/>
      <c r="G208" s="50"/>
      <c r="H208" s="50"/>
    </row>
    <row r="209" spans="1:8" ht="14.4" x14ac:dyDescent="0.3">
      <c r="A209" s="75"/>
      <c r="B209" s="62" t="s">
        <v>10</v>
      </c>
      <c r="C209" s="74"/>
      <c r="D209" s="50"/>
      <c r="E209" s="50"/>
      <c r="F209" s="50"/>
      <c r="G209" s="50"/>
      <c r="H209" s="50"/>
    </row>
    <row r="210" spans="1:8" x14ac:dyDescent="0.25">
      <c r="A210" s="29"/>
      <c r="B210" s="28" t="s">
        <v>142</v>
      </c>
      <c r="C210" s="70">
        <f>C203+C186+C174+C171+C163+C158+C152+C208</f>
        <v>1530352</v>
      </c>
      <c r="D210" s="55"/>
      <c r="E210" s="55"/>
      <c r="F210" s="55"/>
      <c r="G210" s="55"/>
      <c r="H210" s="55"/>
    </row>
    <row r="211" spans="1:8" ht="14.4" x14ac:dyDescent="0.25">
      <c r="A211" s="29"/>
      <c r="B211" s="28" t="s">
        <v>143</v>
      </c>
      <c r="C211" s="71"/>
      <c r="D211" s="57"/>
      <c r="E211" s="57"/>
      <c r="F211" s="57"/>
      <c r="G211" s="57"/>
      <c r="H211" s="57"/>
    </row>
    <row r="212" spans="1:8" x14ac:dyDescent="0.25">
      <c r="A212" s="29"/>
      <c r="B212" s="28" t="s">
        <v>0</v>
      </c>
      <c r="C212" s="72">
        <f>C210+C84+C140</f>
        <v>4460698</v>
      </c>
      <c r="D212" s="55"/>
      <c r="E212" s="55"/>
      <c r="F212" s="55"/>
      <c r="G212" s="55"/>
      <c r="H212" s="55"/>
    </row>
    <row r="213" spans="1:8" ht="14.4" x14ac:dyDescent="0.3">
      <c r="A213" s="29"/>
      <c r="B213" s="28" t="s">
        <v>120</v>
      </c>
      <c r="C213" s="52"/>
      <c r="D213" s="60"/>
      <c r="E213" s="60"/>
      <c r="F213" s="60"/>
      <c r="G213" s="61"/>
      <c r="H213" s="61"/>
    </row>
    <row r="214" spans="1:8" x14ac:dyDescent="0.25">
      <c r="B214" s="19"/>
    </row>
    <row r="215" spans="1:8" x14ac:dyDescent="0.25">
      <c r="B215" s="19"/>
    </row>
    <row r="216" spans="1:8" x14ac:dyDescent="0.25">
      <c r="B216" s="23"/>
    </row>
    <row r="218" spans="1:8" x14ac:dyDescent="0.25">
      <c r="B218" s="20"/>
    </row>
  </sheetData>
  <mergeCells count="14">
    <mergeCell ref="F1:H1"/>
    <mergeCell ref="D9:H9"/>
    <mergeCell ref="H52:H54"/>
    <mergeCell ref="A9:C9"/>
    <mergeCell ref="C2:H3"/>
    <mergeCell ref="G52:G54"/>
    <mergeCell ref="B52:B54"/>
    <mergeCell ref="C52:C54"/>
    <mergeCell ref="D52:D54"/>
    <mergeCell ref="E52:E54"/>
    <mergeCell ref="F52:F54"/>
    <mergeCell ref="A2:B2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9" scale="56" firstPageNumber="27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Teritor.iedalījums pa kateg.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2023-06-12T08:06:31Z</dcterms:modified>
  <cp:category/>
</cp:coreProperties>
</file>