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0982545C-6992-41B2-9302-65ED4E168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piel" sheetId="12" r:id="rId1"/>
  </sheets>
  <definedNames>
    <definedName name="_xlnm.Print_Titles" localSheetId="0">'4 piel'!$12:$15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1" i="12" l="1"/>
  <c r="F218" i="12"/>
  <c r="F217" i="12"/>
  <c r="F216" i="12" s="1"/>
  <c r="E217" i="12"/>
  <c r="E216" i="12" s="1"/>
  <c r="D217" i="12"/>
  <c r="D216" i="12" s="1"/>
  <c r="F215" i="12"/>
  <c r="F214" i="12"/>
  <c r="F220" i="12" s="1"/>
  <c r="E214" i="12"/>
  <c r="E220" i="12" s="1"/>
  <c r="D214" i="12"/>
  <c r="F207" i="12"/>
  <c r="F206" i="12" s="1"/>
  <c r="E206" i="12"/>
  <c r="D206" i="12"/>
  <c r="F205" i="12"/>
  <c r="F204" i="12"/>
  <c r="E204" i="12"/>
  <c r="E176" i="12" s="1"/>
  <c r="D204" i="12"/>
  <c r="F199" i="12"/>
  <c r="F185" i="12" s="1"/>
  <c r="F31" i="12" s="1"/>
  <c r="F196" i="12"/>
  <c r="F195" i="12"/>
  <c r="F181" i="12" s="1"/>
  <c r="F194" i="12"/>
  <c r="F193" i="12" s="1"/>
  <c r="F179" i="12" s="1"/>
  <c r="E194" i="12"/>
  <c r="E193" i="12" s="1"/>
  <c r="E179" i="12" s="1"/>
  <c r="D194" i="12"/>
  <c r="D193" i="12" s="1"/>
  <c r="D179" i="12" s="1"/>
  <c r="F192" i="12"/>
  <c r="F191" i="12"/>
  <c r="F190" i="12"/>
  <c r="E190" i="12"/>
  <c r="D190" i="12"/>
  <c r="E185" i="12"/>
  <c r="D185" i="12"/>
  <c r="E182" i="12"/>
  <c r="E28" i="12" s="1"/>
  <c r="D182" i="12"/>
  <c r="E181" i="12"/>
  <c r="D181" i="12"/>
  <c r="E180" i="12"/>
  <c r="F178" i="12"/>
  <c r="E178" i="12"/>
  <c r="D178" i="12"/>
  <c r="F177" i="12"/>
  <c r="E177" i="12"/>
  <c r="D177" i="12"/>
  <c r="D20" i="12" s="1"/>
  <c r="F171" i="12"/>
  <c r="F168" i="12"/>
  <c r="F70" i="12" s="1"/>
  <c r="F27" i="12" s="1"/>
  <c r="F167" i="12"/>
  <c r="F166" i="12"/>
  <c r="F165" i="12" s="1"/>
  <c r="F164" i="12" s="1"/>
  <c r="E165" i="12"/>
  <c r="E164" i="12" s="1"/>
  <c r="E170" i="12" s="1"/>
  <c r="D165" i="12"/>
  <c r="D164" i="12"/>
  <c r="F163" i="12"/>
  <c r="F162" i="12"/>
  <c r="F161" i="12" s="1"/>
  <c r="E161" i="12"/>
  <c r="D161" i="12"/>
  <c r="D170" i="12" s="1"/>
  <c r="F151" i="12"/>
  <c r="F148" i="12"/>
  <c r="F147" i="12"/>
  <c r="F146" i="12"/>
  <c r="F145" i="12"/>
  <c r="F144" i="12"/>
  <c r="F143" i="12" s="1"/>
  <c r="E144" i="12"/>
  <c r="D144" i="12"/>
  <c r="D143" i="12" s="1"/>
  <c r="D150" i="12" s="1"/>
  <c r="E143" i="12"/>
  <c r="F142" i="12"/>
  <c r="F141" i="12"/>
  <c r="F150" i="12" s="1"/>
  <c r="E141" i="12"/>
  <c r="E150" i="12" s="1"/>
  <c r="D141" i="12"/>
  <c r="F136" i="12"/>
  <c r="F133" i="12"/>
  <c r="F132" i="12"/>
  <c r="F131" i="12"/>
  <c r="F130" i="12" s="1"/>
  <c r="E131" i="12"/>
  <c r="D131" i="12"/>
  <c r="D130" i="12" s="1"/>
  <c r="E130" i="12"/>
  <c r="E135" i="12" s="1"/>
  <c r="F129" i="12"/>
  <c r="F128" i="12"/>
  <c r="F127" i="12"/>
  <c r="E127" i="12"/>
  <c r="D127" i="12"/>
  <c r="F122" i="12"/>
  <c r="F119" i="12"/>
  <c r="F118" i="12"/>
  <c r="F68" i="12" s="1"/>
  <c r="E117" i="12"/>
  <c r="E116" i="12" s="1"/>
  <c r="D117" i="12"/>
  <c r="D116" i="12"/>
  <c r="D121" i="12" s="1"/>
  <c r="F115" i="12"/>
  <c r="F114" i="12"/>
  <c r="F64" i="12" s="1"/>
  <c r="F20" i="12" s="1"/>
  <c r="E113" i="12"/>
  <c r="D113" i="12"/>
  <c r="F108" i="12"/>
  <c r="F105" i="12"/>
  <c r="F71" i="12" s="1"/>
  <c r="F104" i="12"/>
  <c r="F103" i="12"/>
  <c r="F69" i="12" s="1"/>
  <c r="F26" i="12" s="1"/>
  <c r="F102" i="12"/>
  <c r="F101" i="12"/>
  <c r="E101" i="12"/>
  <c r="D101" i="12"/>
  <c r="D100" i="12" s="1"/>
  <c r="D107" i="12" s="1"/>
  <c r="E100" i="12"/>
  <c r="E107" i="12" s="1"/>
  <c r="F99" i="12"/>
  <c r="F97" i="12" s="1"/>
  <c r="F98" i="12"/>
  <c r="E97" i="12"/>
  <c r="D97" i="12"/>
  <c r="F92" i="12"/>
  <c r="F89" i="12"/>
  <c r="F88" i="12"/>
  <c r="F87" i="12" s="1"/>
  <c r="E87" i="12"/>
  <c r="E67" i="12" s="1"/>
  <c r="D87" i="12"/>
  <c r="D67" i="12" s="1"/>
  <c r="D86" i="12"/>
  <c r="F85" i="12"/>
  <c r="F84" i="12"/>
  <c r="F83" i="12" s="1"/>
  <c r="E83" i="12"/>
  <c r="D83" i="12"/>
  <c r="F74" i="12"/>
  <c r="E74" i="12"/>
  <c r="D74" i="12"/>
  <c r="E71" i="12"/>
  <c r="D71" i="12"/>
  <c r="E70" i="12"/>
  <c r="D70" i="12"/>
  <c r="E69" i="12"/>
  <c r="D69" i="12"/>
  <c r="E68" i="12"/>
  <c r="D68" i="12"/>
  <c r="F65" i="12"/>
  <c r="E65" i="12"/>
  <c r="D65" i="12"/>
  <c r="E64" i="12"/>
  <c r="D64" i="12"/>
  <c r="D63" i="12"/>
  <c r="F57" i="12"/>
  <c r="F54" i="12"/>
  <c r="F53" i="12"/>
  <c r="F52" i="12" s="1"/>
  <c r="E53" i="12"/>
  <c r="D53" i="12"/>
  <c r="D52" i="12" s="1"/>
  <c r="E52" i="12"/>
  <c r="E56" i="12" s="1"/>
  <c r="F51" i="12"/>
  <c r="D44" i="12"/>
  <c r="F43" i="12"/>
  <c r="F42" i="12"/>
  <c r="E42" i="12"/>
  <c r="D42" i="12"/>
  <c r="F40" i="12"/>
  <c r="F39" i="12"/>
  <c r="F44" i="12" s="1"/>
  <c r="F32" i="12" s="1"/>
  <c r="E32" i="12"/>
  <c r="D32" i="12"/>
  <c r="E31" i="12"/>
  <c r="D31" i="12"/>
  <c r="D28" i="12"/>
  <c r="E27" i="12"/>
  <c r="D27" i="12"/>
  <c r="E26" i="12"/>
  <c r="D26" i="12"/>
  <c r="E25" i="12"/>
  <c r="F21" i="12"/>
  <c r="E21" i="12"/>
  <c r="D21" i="12"/>
  <c r="E20" i="12"/>
  <c r="F86" i="12" l="1"/>
  <c r="F67" i="12"/>
  <c r="E121" i="12"/>
  <c r="D56" i="12"/>
  <c r="D23" i="12"/>
  <c r="D198" i="12"/>
  <c r="D184" i="12" s="1"/>
  <c r="D135" i="12"/>
  <c r="E24" i="12"/>
  <c r="F135" i="12"/>
  <c r="E198" i="12"/>
  <c r="E184" i="12" s="1"/>
  <c r="F28" i="12"/>
  <c r="F56" i="12"/>
  <c r="D66" i="12"/>
  <c r="F170" i="12"/>
  <c r="F198" i="12"/>
  <c r="F184" i="12" s="1"/>
  <c r="D220" i="12"/>
  <c r="D91" i="12"/>
  <c r="D73" i="12" s="1"/>
  <c r="D30" i="12" s="1"/>
  <c r="E86" i="12"/>
  <c r="E66" i="12" s="1"/>
  <c r="E23" i="12" s="1"/>
  <c r="F113" i="12"/>
  <c r="F121" i="12" s="1"/>
  <c r="F117" i="12"/>
  <c r="F116" i="12" s="1"/>
  <c r="D180" i="12"/>
  <c r="D25" i="12" s="1"/>
  <c r="F182" i="12"/>
  <c r="E63" i="12"/>
  <c r="E19" i="12" s="1"/>
  <c r="F100" i="12"/>
  <c r="F107" i="12" s="1"/>
  <c r="F180" i="12"/>
  <c r="F25" i="12" s="1"/>
  <c r="D176" i="12"/>
  <c r="D19" i="12" s="1"/>
  <c r="F176" i="12"/>
  <c r="F66" i="12" l="1"/>
  <c r="F23" i="12" s="1"/>
  <c r="F24" i="12"/>
  <c r="D24" i="12"/>
  <c r="F91" i="12"/>
  <c r="F73" i="12" s="1"/>
  <c r="F30" i="12" s="1"/>
  <c r="E91" i="12"/>
  <c r="E73" i="12" s="1"/>
  <c r="E30" i="12" s="1"/>
  <c r="F63" i="12"/>
  <c r="F19" i="12" s="1"/>
</calcChain>
</file>

<file path=xl/sharedStrings.xml><?xml version="1.0" encoding="utf-8"?>
<sst xmlns="http://schemas.openxmlformats.org/spreadsheetml/2006/main" count="186" uniqueCount="73">
  <si>
    <t>Program-</t>
  </si>
  <si>
    <t>Funkciju</t>
  </si>
  <si>
    <t>Uzturēšanas izdevumi</t>
  </si>
  <si>
    <t>01.110</t>
  </si>
  <si>
    <t>Izdevumi - kopā</t>
  </si>
  <si>
    <t>16.02.00.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</si>
  <si>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</si>
  <si>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</si>
  <si>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</si>
  <si>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</si>
  <si>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</si>
  <si>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</si>
  <si>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</si>
  <si>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>18. Rīgas domes Labklājības departaments</t>
  </si>
  <si>
    <t xml:space="preserve">Izdevumi </t>
  </si>
  <si>
    <t>Nosaukums</t>
  </si>
  <si>
    <t>Resursi izdevumu segšanai</t>
  </si>
  <si>
    <t>Budžeta līdzekļu atlikums gada sākumā</t>
  </si>
  <si>
    <t>Kapitālie izdevumi</t>
  </si>
  <si>
    <t>10.400</t>
  </si>
  <si>
    <t>09.100</t>
  </si>
  <si>
    <t>09.210</t>
  </si>
  <si>
    <t>09.510</t>
  </si>
  <si>
    <t>Finansiālā  bilance</t>
  </si>
  <si>
    <t>01.01.23.</t>
  </si>
  <si>
    <t>Mērķziedojumi</t>
  </si>
  <si>
    <t>23.01.00.</t>
  </si>
  <si>
    <t>08.290</t>
  </si>
  <si>
    <t xml:space="preserve">16. Rīgas domes Izglītības, kultūras un sporta departaments   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</si>
  <si>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</si>
  <si>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</si>
  <si>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</si>
  <si>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</si>
  <si>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</si>
  <si>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</si>
  <si>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Pirmsskolas bērnu izglītības iestādes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</si>
  <si>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</si>
  <si>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</si>
  <si>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</si>
  <si>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</si>
  <si>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</si>
  <si>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</si>
  <si>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</si>
  <si>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</si>
  <si>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</si>
  <si>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Grozījumi</t>
  </si>
  <si>
    <t>precizētais</t>
  </si>
  <si>
    <t>RĪGAS PILSĒTAS PAŠVALDĪBAS ZIEDOJUMI UN DĀVINĀJUMI - KOPĀ</t>
  </si>
  <si>
    <t>18.03.00.</t>
  </si>
  <si>
    <t>Veco ļaužu uzturēšanās iestādes</t>
  </si>
  <si>
    <t>10.200</t>
  </si>
  <si>
    <t>Rīgas pašvaldības Bērnu un jauniešu centrs</t>
  </si>
  <si>
    <t>Budžeta līdzekļu atlikums pārskata perioda beigās</t>
  </si>
  <si>
    <t>23. Rīgas pašvaldības aģentūra "Rīgas pieminekļu aģentūra"</t>
  </si>
  <si>
    <t>4. pielikums</t>
  </si>
  <si>
    <t>plāns</t>
  </si>
  <si>
    <r>
      <t>(</t>
    </r>
    <r>
      <rPr>
        <i/>
        <sz val="9"/>
        <rFont val="Times New Roman"/>
        <family val="1"/>
        <charset val="186"/>
      </rPr>
      <t>euro)</t>
    </r>
  </si>
  <si>
    <t xml:space="preserve"> ieņēmumu un izdevumu atšifrējums pa programmām</t>
  </si>
  <si>
    <t>03. Rīgas domes Īpašuma departaments</t>
  </si>
  <si>
    <t>03.01.00.</t>
  </si>
  <si>
    <t>Rīgas domes Īpašuma departaments</t>
  </si>
  <si>
    <t>Rīgas domes priekšsēdētājs</t>
  </si>
  <si>
    <t xml:space="preserve">    M. Staķis</t>
  </si>
  <si>
    <t>saistošajiem noteikumiem Nr. RD-23-186-sn</t>
  </si>
  <si>
    <t>2023. gada</t>
  </si>
  <si>
    <t>2023 gada</t>
  </si>
  <si>
    <t>01. Rīgas domes Finanšu departaments</t>
  </si>
  <si>
    <t>01.320</t>
  </si>
  <si>
    <t>Rīgas valstspilsētas pašvaldības 2023. gada ziedojumu un dāvinājumu</t>
  </si>
  <si>
    <t>Rīgas pašvaldības aģentūra "Rīgas pieminekļu aģentūra"</t>
  </si>
  <si>
    <t>Rīgas domes 2023. gada 25. janvāra</t>
  </si>
  <si>
    <t>(Rīgas domes 2023. gada 22. marta</t>
  </si>
  <si>
    <t>saistošo noteikumu Nr. RD-23-191-sn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</si>
</sst>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</numFmts>
  <fonts count="16" x14ac:knownFonts="1">
    <font>
      <sz val="10"/>
      <name val="Arial"/>
      <family val="2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3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3" fontId="5" fillId="0" borderId="0" xfId="0" applyNumberFormat="1" applyFont="1"/>
    <xf numFmtId="3" fontId="1" fillId="0" borderId="0" xfId="0" applyNumberFormat="1" applyFont="1"/>
    <xf numFmtId="3" fontId="1" fillId="0" borderId="0" xfId="0" applyNumberFormat="1" applyFont="1"/>
    <xf numFmtId="3" fontId="5" fillId="0" borderId="0" xfId="0" applyNumberFormat="1" applyFont="1"/>
    <xf numFmtId="0" fontId="8" fillId="0" borderId="0" xfId="0" applyFont="1"/>
    <xf numFmtId="0" fontId="8" fillId="0" borderId="0" xfId="0" applyFont="1"/>
    <xf numFmtId="3" fontId="4" fillId="0" borderId="0" xfId="0" applyNumberFormat="1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/>
    <xf numFmtId="0" fontId="1" fillId="0" borderId="5" xfId="0" applyFont="1" applyBorder="1" applyAlignment="1">
      <alignment horizontal="center"/>
    </xf>
    <xf numFmtId="165" fontId="1" fillId="0" borderId="6" xfId="1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8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3" fontId="9" fillId="0" borderId="0" xfId="0" applyNumberFormat="1" applyFont="1" applyAlignment="1">
      <alignment horizontal="left"/>
    </xf>
    <xf numFmtId="3" fontId="12" fillId="0" borderId="0" xfId="0" applyNumberFormat="1" applyFont="1"/>
    <xf numFmtId="0" fontId="13" fillId="0" borderId="0" xfId="0" applyFont="1"/>
    <xf numFmtId="3" fontId="9" fillId="0" borderId="0" xfId="0" applyNumberFormat="1" applyFont="1"/>
    <xf numFmtId="0" fontId="12" fillId="0" borderId="0" xfId="0" quotePrefix="1" applyFont="1"/>
    <xf numFmtId="0" fontId="12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7" fillId="0" borderId="0" xfId="0" applyFont="1" applyFill="1" applyAlignment="1"/>
    <xf numFmtId="0" fontId="12" fillId="0" borderId="0" xfId="0" applyFont="1" applyAlignment="1">
      <alignment horizontal="center"/>
    </xf>
    <xf numFmtId="0" fontId="13" fillId="0" borderId="0" xfId="0" applyFont="1"/>
    <xf numFmtId="3" fontId="12" fillId="0" borderId="0" xfId="0" applyNumberFormat="1" applyFont="1"/>
    <xf numFmtId="0" fontId="12" fillId="0" borderId="0" xfId="0" applyFont="1"/>
    <xf numFmtId="0" fontId="13" fillId="0" borderId="0" xfId="0" quotePrefix="1" applyFont="1" applyAlignment="1">
      <alignment horizontal="center"/>
    </xf>
    <xf numFmtId="0" fontId="12" fillId="0" borderId="0" xfId="0" quotePrefix="1" applyFo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3" fontId="12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2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2" fillId="0" borderId="0" xfId="0" applyFont="1" applyAlignment="1">
      <alignment horizontal="left" indent="2"/>
    </xf>
    <xf numFmtId="0" fontId="3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</cellXfs>
  <cellStyles count="2">
    <cellStyle name="Parasts" xfId="0" builtinId="0"/>
    <cellStyle name="Valū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5"/>
  <sheetViews>
    <sheetView tabSelected="1" topLeftCell="A202" workbookViewId="0">
      <selection activeCell="H6" sqref="H6"/>
    </sheetView>
  </sheetViews>
  <sheetFormatPr defaultRowHeight="12.75" x14ac:dyDescent="0.2"/>
  <cols>
    <col min="1" max="1" width="9.7109375" style="4" customWidth="1"/>
    <col min="2" max="2" width="8.85546875" style="4" customWidth="1"/>
    <col min="3" max="3" width="62" style="4" customWidth="1"/>
    <col min="4" max="6" width="12.7109375" style="4" customWidth="1"/>
    <col min="7" max="16384" width="9.140625" style="4"/>
  </cols>
  <sheetData>
    <row r="2" spans="1:6" s="6" customFormat="1" ht="15" x14ac:dyDescent="0.25">
      <c r="F2" s="52" t="s">
        <v>54</v>
      </c>
    </row>
    <row r="3" spans="1:6" s="6" customFormat="1" ht="15" x14ac:dyDescent="0.25">
      <c r="F3" s="84" t="s">
        <v>70</v>
      </c>
    </row>
    <row r="4" spans="1:6" s="6" customFormat="1" ht="15" x14ac:dyDescent="0.25">
      <c r="F4" s="84" t="s">
        <v>63</v>
      </c>
    </row>
    <row r="5" spans="1:6" s="6" customFormat="1" ht="15" x14ac:dyDescent="0.25">
      <c r="F5" s="85" t="s">
        <v>71</v>
      </c>
    </row>
    <row r="6" spans="1:6" ht="15" x14ac:dyDescent="0.25">
      <c r="B6" s="3"/>
      <c r="D6" s="6"/>
      <c r="E6" s="6"/>
      <c r="F6" s="85" t="s">
        <v>72</v>
      </c>
    </row>
    <row r="7" spans="1:6" ht="12.75" customHeight="1" x14ac:dyDescent="0.25">
      <c r="B7" s="3"/>
      <c r="D7" s="6"/>
      <c r="E7" s="6"/>
      <c r="F7" s="52"/>
    </row>
    <row r="8" spans="1:6" x14ac:dyDescent="0.2">
      <c r="B8" s="3"/>
      <c r="C8" s="3"/>
    </row>
    <row r="9" spans="1:6" ht="18.75" x14ac:dyDescent="0.3">
      <c r="A9" s="1" t="s">
        <v>68</v>
      </c>
      <c r="B9" s="1"/>
      <c r="C9" s="1"/>
      <c r="D9" s="1"/>
      <c r="E9" s="1"/>
      <c r="F9" s="1"/>
    </row>
    <row r="10" spans="1:6" ht="18.75" x14ac:dyDescent="0.3">
      <c r="A10" s="1" t="s">
        <v>57</v>
      </c>
      <c r="B10" s="1"/>
      <c r="C10" s="1"/>
      <c r="D10" s="1"/>
      <c r="E10" s="1"/>
      <c r="F10" s="1"/>
    </row>
    <row r="11" spans="1:6" x14ac:dyDescent="0.2">
      <c r="D11" s="38"/>
      <c r="F11" s="38"/>
    </row>
    <row r="12" spans="1:6" x14ac:dyDescent="0.2">
      <c r="A12" s="16" t="s">
        <v>0</v>
      </c>
      <c r="B12" s="16" t="s">
        <v>1</v>
      </c>
      <c r="C12" s="17"/>
      <c r="D12" s="18" t="s">
        <v>64</v>
      </c>
      <c r="E12" s="46"/>
      <c r="F12" s="18" t="s">
        <v>65</v>
      </c>
    </row>
    <row r="13" spans="1:6" x14ac:dyDescent="0.2">
      <c r="A13" s="19" t="s">
        <v>43</v>
      </c>
      <c r="B13" s="20" t="s">
        <v>12</v>
      </c>
      <c r="C13" s="21" t="s">
        <v>15</v>
      </c>
      <c r="D13" s="22" t="s">
        <v>55</v>
      </c>
      <c r="E13" s="15" t="s">
        <v>45</v>
      </c>
      <c r="F13" s="22" t="s">
        <v>46</v>
      </c>
    </row>
    <row r="14" spans="1:6" x14ac:dyDescent="0.2">
      <c r="A14" s="21"/>
      <c r="B14" s="20" t="s">
        <v>44</v>
      </c>
      <c r="C14" s="48"/>
      <c r="D14" s="53" t="s">
        <v>56</v>
      </c>
      <c r="E14" s="53" t="s">
        <v>56</v>
      </c>
      <c r="F14" s="22" t="s">
        <v>55</v>
      </c>
    </row>
    <row r="15" spans="1:6" x14ac:dyDescent="0.2">
      <c r="A15" s="23"/>
      <c r="B15" s="36"/>
      <c r="C15" s="37"/>
      <c r="D15" s="24"/>
      <c r="E15" s="47"/>
      <c r="F15" s="54" t="s">
        <v>56</v>
      </c>
    </row>
    <row r="16" spans="1:6" s="59" customFormat="1" ht="11.25" x14ac:dyDescent="0.2">
      <c r="A16" s="56"/>
      <c r="B16" s="56"/>
      <c r="C16" s="57"/>
      <c r="D16" s="58"/>
    </row>
    <row r="17" spans="1:8" ht="15.75" x14ac:dyDescent="0.25">
      <c r="A17" s="50"/>
      <c r="B17" s="49" t="s">
        <v>47</v>
      </c>
      <c r="C17" s="49"/>
      <c r="D17" s="49"/>
      <c r="E17" s="51"/>
    </row>
    <row r="18" spans="1:8" s="59" customFormat="1" ht="11.25" x14ac:dyDescent="0.2">
      <c r="A18" s="56"/>
      <c r="B18" s="56"/>
      <c r="C18" s="60"/>
      <c r="D18" s="61"/>
      <c r="E18" s="61"/>
      <c r="F18" s="61"/>
    </row>
    <row r="19" spans="1:8" ht="14.25" x14ac:dyDescent="0.2">
      <c r="A19" s="5"/>
      <c r="B19" s="5"/>
      <c r="C19" s="7" t="s">
        <v>16</v>
      </c>
      <c r="D19" s="31">
        <f>D63+D176+D214+D51</f>
        <v>104337</v>
      </c>
      <c r="E19" s="31">
        <f>E63+E176+E214+E51</f>
        <v>5000</v>
      </c>
      <c r="F19" s="31">
        <f>F63+F176+F214+F51</f>
        <v>109337</v>
      </c>
      <c r="G19" s="26"/>
      <c r="H19" s="26"/>
    </row>
    <row r="20" spans="1:8" x14ac:dyDescent="0.2">
      <c r="A20" s="5"/>
      <c r="B20" s="5"/>
      <c r="C20" s="4" t="s">
        <v>33</v>
      </c>
      <c r="D20" s="26">
        <f>D64+D177</f>
        <v>52052</v>
      </c>
      <c r="E20" s="26">
        <f>E64+E177</f>
        <v>0</v>
      </c>
      <c r="F20" s="26">
        <f>F64+F177</f>
        <v>52052</v>
      </c>
      <c r="G20" s="26"/>
      <c r="H20" s="26"/>
    </row>
    <row r="21" spans="1:8" x14ac:dyDescent="0.2">
      <c r="A21" s="5"/>
      <c r="B21" s="5"/>
      <c r="C21" s="4" t="s">
        <v>34</v>
      </c>
      <c r="D21" s="26">
        <f>D65+D178+D215</f>
        <v>52285</v>
      </c>
      <c r="E21" s="26">
        <f>E65+E178+E215</f>
        <v>5000</v>
      </c>
      <c r="F21" s="26">
        <f>F65+F178+F215</f>
        <v>57285</v>
      </c>
      <c r="G21" s="26"/>
      <c r="H21" s="26"/>
    </row>
    <row r="22" spans="1:8" s="59" customFormat="1" ht="11.25" x14ac:dyDescent="0.2">
      <c r="A22" s="56"/>
      <c r="B22" s="56"/>
      <c r="D22" s="61"/>
      <c r="E22" s="61"/>
      <c r="F22" s="61"/>
      <c r="H22" s="62"/>
    </row>
    <row r="23" spans="1:8" ht="14.25" x14ac:dyDescent="0.2">
      <c r="A23" s="5"/>
      <c r="B23" s="5"/>
      <c r="C23" s="13" t="s">
        <v>14</v>
      </c>
      <c r="D23" s="32">
        <f t="shared" ref="D23:F24" si="0">D52+D66+D179+D216</f>
        <v>289188</v>
      </c>
      <c r="E23" s="32">
        <f t="shared" si="0"/>
        <v>5000</v>
      </c>
      <c r="F23" s="32">
        <f t="shared" si="0"/>
        <v>294188</v>
      </c>
      <c r="G23" s="26"/>
      <c r="H23" s="26"/>
    </row>
    <row r="24" spans="1:8" ht="15" x14ac:dyDescent="0.25">
      <c r="A24" s="5"/>
      <c r="B24" s="5"/>
      <c r="C24" s="6" t="s">
        <v>2</v>
      </c>
      <c r="D24" s="35">
        <f t="shared" si="0"/>
        <v>231501</v>
      </c>
      <c r="E24" s="35">
        <f t="shared" si="0"/>
        <v>0</v>
      </c>
      <c r="F24" s="35">
        <f t="shared" si="0"/>
        <v>231501</v>
      </c>
      <c r="G24" s="26"/>
      <c r="H24" s="26"/>
    </row>
    <row r="25" spans="1:8" x14ac:dyDescent="0.2">
      <c r="A25" s="5"/>
      <c r="B25" s="5"/>
      <c r="C25" s="10" t="s">
        <v>31</v>
      </c>
      <c r="D25" s="26">
        <f>D54+D68+D180+D218</f>
        <v>231501</v>
      </c>
      <c r="E25" s="26">
        <f>E54+E68+E180+E218</f>
        <v>0</v>
      </c>
      <c r="F25" s="26">
        <f>F54+F68+F180+F218</f>
        <v>231501</v>
      </c>
      <c r="G25" s="26"/>
      <c r="H25" s="26"/>
    </row>
    <row r="26" spans="1:8" x14ac:dyDescent="0.2">
      <c r="A26" s="5"/>
      <c r="B26" s="5"/>
      <c r="C26" s="39" t="s">
        <v>42</v>
      </c>
      <c r="D26" s="26">
        <f t="shared" ref="D26:F27" si="1">D69</f>
        <v>7798</v>
      </c>
      <c r="E26" s="26">
        <f t="shared" si="1"/>
        <v>0</v>
      </c>
      <c r="F26" s="26">
        <f t="shared" si="1"/>
        <v>7798</v>
      </c>
      <c r="G26" s="26"/>
      <c r="H26" s="26"/>
    </row>
    <row r="27" spans="1:8" x14ac:dyDescent="0.2">
      <c r="A27" s="5"/>
      <c r="B27" s="5"/>
      <c r="C27" s="41" t="s">
        <v>41</v>
      </c>
      <c r="D27" s="27">
        <f t="shared" si="1"/>
        <v>6430</v>
      </c>
      <c r="E27" s="27">
        <f t="shared" si="1"/>
        <v>0</v>
      </c>
      <c r="F27" s="27">
        <f t="shared" si="1"/>
        <v>6430</v>
      </c>
      <c r="G27" s="26"/>
      <c r="H27" s="26"/>
    </row>
    <row r="28" spans="1:8" ht="15" x14ac:dyDescent="0.25">
      <c r="A28" s="5"/>
      <c r="B28" s="5"/>
      <c r="C28" s="33" t="s">
        <v>18</v>
      </c>
      <c r="D28" s="34">
        <f>D71+D182</f>
        <v>57687</v>
      </c>
      <c r="E28" s="34">
        <f>E71+E182</f>
        <v>5000</v>
      </c>
      <c r="F28" s="34">
        <f>F71+F182</f>
        <v>62687</v>
      </c>
      <c r="G28" s="26"/>
      <c r="H28" s="26"/>
    </row>
    <row r="29" spans="1:8" s="59" customFormat="1" x14ac:dyDescent="0.2">
      <c r="A29" s="56"/>
      <c r="B29" s="56"/>
      <c r="C29" s="63"/>
      <c r="D29" s="61"/>
      <c r="E29" s="61"/>
      <c r="F29" s="61"/>
      <c r="G29" s="26"/>
      <c r="H29" s="62"/>
    </row>
    <row r="30" spans="1:8" x14ac:dyDescent="0.2">
      <c r="A30" s="5"/>
      <c r="B30" s="5"/>
      <c r="C30" s="8" t="s">
        <v>23</v>
      </c>
      <c r="D30" s="25">
        <f>D73+D184+D220+D56</f>
        <v>-184851</v>
      </c>
      <c r="E30" s="25">
        <f>E73+E184+E220+E56</f>
        <v>0</v>
      </c>
      <c r="F30" s="25">
        <f>F73+F184+F220+F56</f>
        <v>-184851</v>
      </c>
      <c r="G30" s="26"/>
      <c r="H30" s="26"/>
    </row>
    <row r="31" spans="1:8" x14ac:dyDescent="0.2">
      <c r="A31" s="5"/>
      <c r="B31" s="5"/>
      <c r="C31" s="4" t="s">
        <v>17</v>
      </c>
      <c r="D31" s="26">
        <f>D74+D185+D221+D57+D43</f>
        <v>238661</v>
      </c>
      <c r="E31" s="26">
        <f>E74+E185+E221+E57+E43</f>
        <v>0</v>
      </c>
      <c r="F31" s="26">
        <f>F74+F185+F221+F57+F43</f>
        <v>238661</v>
      </c>
      <c r="G31" s="26"/>
      <c r="H31" s="26"/>
    </row>
    <row r="32" spans="1:8" x14ac:dyDescent="0.2">
      <c r="A32" s="5"/>
      <c r="B32" s="5"/>
      <c r="C32" s="4" t="s">
        <v>52</v>
      </c>
      <c r="D32" s="26">
        <f>D79+D186+D222+D58+D44</f>
        <v>53810</v>
      </c>
      <c r="E32" s="26">
        <f>E79+E186+E222+E58+E44</f>
        <v>0</v>
      </c>
      <c r="F32" s="26">
        <f>F79+F186+F222+F58+F44</f>
        <v>53810</v>
      </c>
      <c r="G32" s="26"/>
      <c r="H32" s="26"/>
    </row>
    <row r="33" spans="1:6" s="59" customFormat="1" ht="11.25" x14ac:dyDescent="0.2">
      <c r="A33" s="56"/>
      <c r="B33" s="56"/>
      <c r="D33" s="61"/>
      <c r="E33" s="61"/>
      <c r="F33" s="61"/>
    </row>
    <row r="34" spans="1:6" s="59" customFormat="1" ht="11.25" x14ac:dyDescent="0.2">
      <c r="A34" s="56"/>
      <c r="B34" s="56"/>
      <c r="D34" s="61"/>
      <c r="E34" s="61"/>
      <c r="F34" s="61"/>
    </row>
    <row r="35" spans="1:6" ht="16.5" x14ac:dyDescent="0.25">
      <c r="A35" s="3"/>
      <c r="B35" s="3"/>
      <c r="C35" s="69" t="s">
        <v>66</v>
      </c>
      <c r="D35" s="26"/>
    </row>
    <row r="36" spans="1:6" s="59" customFormat="1" ht="11.25" x14ac:dyDescent="0.2">
      <c r="A36" s="66"/>
      <c r="B36" s="66"/>
      <c r="D36" s="62"/>
      <c r="E36" s="62"/>
      <c r="F36" s="62"/>
    </row>
    <row r="37" spans="1:6" ht="15.75" x14ac:dyDescent="0.25">
      <c r="A37" s="42" t="s">
        <v>24</v>
      </c>
      <c r="B37" s="42" t="s">
        <v>3</v>
      </c>
      <c r="C37" s="29" t="s">
        <v>25</v>
      </c>
      <c r="D37" s="26"/>
    </row>
    <row r="38" spans="1:6" s="59" customFormat="1" ht="11.25" x14ac:dyDescent="0.2">
      <c r="A38" s="68"/>
      <c r="B38" s="68"/>
      <c r="C38" s="63"/>
      <c r="D38" s="62"/>
    </row>
    <row r="39" spans="1:6" ht="14.25" x14ac:dyDescent="0.2">
      <c r="A39" s="14"/>
      <c r="B39" s="14"/>
      <c r="C39" s="7" t="s">
        <v>16</v>
      </c>
      <c r="D39" s="31">
        <v>0</v>
      </c>
      <c r="E39" s="31">
        <v>0</v>
      </c>
      <c r="F39" s="31">
        <f>D39+E39</f>
        <v>0</v>
      </c>
    </row>
    <row r="40" spans="1:6" ht="14.25" x14ac:dyDescent="0.2">
      <c r="A40" s="14"/>
      <c r="B40" s="14"/>
      <c r="C40" s="7" t="s">
        <v>4</v>
      </c>
      <c r="D40" s="31">
        <v>0</v>
      </c>
      <c r="E40" s="31">
        <v>0</v>
      </c>
      <c r="F40" s="31">
        <f>D40+E40</f>
        <v>0</v>
      </c>
    </row>
    <row r="41" spans="1:6" s="59" customFormat="1" ht="11.25" x14ac:dyDescent="0.2">
      <c r="A41" s="66"/>
      <c r="B41" s="66"/>
      <c r="D41" s="62"/>
    </row>
    <row r="42" spans="1:6" x14ac:dyDescent="0.2">
      <c r="A42" s="14"/>
      <c r="B42" s="14"/>
      <c r="C42" s="8" t="s">
        <v>23</v>
      </c>
      <c r="D42" s="28">
        <f>D39-D40</f>
        <v>0</v>
      </c>
      <c r="E42" s="28">
        <f>E39-E40</f>
        <v>0</v>
      </c>
      <c r="F42" s="28">
        <f>F39-F40</f>
        <v>0</v>
      </c>
    </row>
    <row r="43" spans="1:6" x14ac:dyDescent="0.2">
      <c r="A43" s="14"/>
      <c r="B43" s="14"/>
      <c r="C43" s="4" t="s">
        <v>17</v>
      </c>
      <c r="D43" s="26">
        <v>53810</v>
      </c>
      <c r="E43" s="26"/>
      <c r="F43" s="26">
        <f>D43+E43</f>
        <v>53810</v>
      </c>
    </row>
    <row r="44" spans="1:6" x14ac:dyDescent="0.2">
      <c r="A44" s="14"/>
      <c r="B44" s="14"/>
      <c r="C44" s="4" t="s">
        <v>52</v>
      </c>
      <c r="D44" s="26">
        <f>D39-D40+D43</f>
        <v>53810</v>
      </c>
      <c r="E44" s="26"/>
      <c r="F44" s="26">
        <f>F39-F40+F43</f>
        <v>53810</v>
      </c>
    </row>
    <row r="45" spans="1:6" s="59" customFormat="1" ht="11.25" x14ac:dyDescent="0.2">
      <c r="A45" s="66"/>
      <c r="B45" s="66"/>
      <c r="D45" s="62"/>
      <c r="E45" s="62"/>
      <c r="F45" s="62"/>
    </row>
    <row r="46" spans="1:6" s="59" customFormat="1" ht="11.25" x14ac:dyDescent="0.2">
      <c r="A46" s="66"/>
      <c r="B46" s="66"/>
      <c r="D46" s="62"/>
      <c r="E46" s="62"/>
      <c r="F46" s="62"/>
    </row>
    <row r="47" spans="1:6" ht="18.75" x14ac:dyDescent="0.3">
      <c r="A47" s="14"/>
      <c r="B47" s="14"/>
      <c r="C47" s="11" t="s">
        <v>58</v>
      </c>
      <c r="D47" s="26"/>
    </row>
    <row r="48" spans="1:6" s="73" customFormat="1" ht="11.25" x14ac:dyDescent="0.2">
      <c r="A48" s="70"/>
      <c r="B48" s="70"/>
      <c r="C48" s="71"/>
      <c r="D48" s="72"/>
    </row>
    <row r="49" spans="1:8" ht="15.75" x14ac:dyDescent="0.25">
      <c r="A49" s="42" t="s">
        <v>59</v>
      </c>
      <c r="B49" s="42" t="s">
        <v>67</v>
      </c>
      <c r="C49" s="30" t="s">
        <v>60</v>
      </c>
      <c r="D49" s="26"/>
    </row>
    <row r="50" spans="1:8" s="73" customFormat="1" ht="11.25" x14ac:dyDescent="0.2">
      <c r="A50" s="74"/>
      <c r="B50" s="74"/>
      <c r="C50" s="71"/>
      <c r="D50" s="72"/>
    </row>
    <row r="51" spans="1:8" ht="15.75" x14ac:dyDescent="0.25">
      <c r="A51" s="42"/>
      <c r="B51" s="42"/>
      <c r="C51" s="7" t="s">
        <v>16</v>
      </c>
      <c r="D51" s="31">
        <v>0</v>
      </c>
      <c r="E51" s="31">
        <v>0</v>
      </c>
      <c r="F51" s="31">
        <f>D51+E51</f>
        <v>0</v>
      </c>
    </row>
    <row r="52" spans="1:8" ht="15" x14ac:dyDescent="0.25">
      <c r="A52" s="45"/>
      <c r="B52" s="45"/>
      <c r="C52" s="13" t="s">
        <v>4</v>
      </c>
      <c r="D52" s="32">
        <f t="shared" ref="D52:F53" si="2">D53</f>
        <v>186</v>
      </c>
      <c r="E52" s="32">
        <f t="shared" si="2"/>
        <v>0</v>
      </c>
      <c r="F52" s="32">
        <f t="shared" si="2"/>
        <v>186</v>
      </c>
    </row>
    <row r="53" spans="1:8" ht="15" x14ac:dyDescent="0.25">
      <c r="A53" s="14"/>
      <c r="B53" s="14"/>
      <c r="C53" s="33" t="s">
        <v>2</v>
      </c>
      <c r="D53" s="35">
        <f t="shared" si="2"/>
        <v>186</v>
      </c>
      <c r="E53" s="35">
        <f t="shared" si="2"/>
        <v>0</v>
      </c>
      <c r="F53" s="35">
        <f t="shared" si="2"/>
        <v>186</v>
      </c>
    </row>
    <row r="54" spans="1:8" x14ac:dyDescent="0.2">
      <c r="A54" s="14"/>
      <c r="B54" s="14"/>
      <c r="C54" s="10" t="s">
        <v>32</v>
      </c>
      <c r="D54" s="26">
        <v>186</v>
      </c>
      <c r="E54" s="26"/>
      <c r="F54" s="26">
        <f>D54+E54</f>
        <v>186</v>
      </c>
    </row>
    <row r="55" spans="1:8" s="73" customFormat="1" ht="11.25" x14ac:dyDescent="0.2">
      <c r="A55" s="70"/>
      <c r="B55" s="70"/>
      <c r="C55" s="75"/>
      <c r="D55" s="72"/>
      <c r="E55" s="72"/>
      <c r="F55" s="72"/>
    </row>
    <row r="56" spans="1:8" x14ac:dyDescent="0.2">
      <c r="A56" s="14"/>
      <c r="B56" s="14"/>
      <c r="C56" s="8" t="s">
        <v>23</v>
      </c>
      <c r="D56" s="28">
        <f>D51-D52</f>
        <v>-186</v>
      </c>
      <c r="E56" s="28">
        <f>E51-E52</f>
        <v>0</v>
      </c>
      <c r="F56" s="28">
        <f>F51-F52</f>
        <v>-186</v>
      </c>
    </row>
    <row r="57" spans="1:8" x14ac:dyDescent="0.2">
      <c r="A57" s="14"/>
      <c r="B57" s="14"/>
      <c r="C57" s="4" t="s">
        <v>17</v>
      </c>
      <c r="D57" s="26">
        <v>186</v>
      </c>
      <c r="E57" s="26"/>
      <c r="F57" s="26">
        <f>D57+E57</f>
        <v>186</v>
      </c>
    </row>
    <row r="58" spans="1:8" s="59" customFormat="1" ht="11.25" x14ac:dyDescent="0.2">
      <c r="A58" s="66"/>
      <c r="B58" s="66"/>
      <c r="D58" s="62"/>
      <c r="E58" s="62"/>
      <c r="F58" s="62"/>
    </row>
    <row r="59" spans="1:8" s="59" customFormat="1" ht="11.25" x14ac:dyDescent="0.2">
      <c r="A59" s="66"/>
      <c r="B59" s="66"/>
      <c r="D59" s="62"/>
      <c r="E59" s="62"/>
      <c r="F59" s="62"/>
    </row>
    <row r="60" spans="1:8" s="59" customFormat="1" ht="11.25" x14ac:dyDescent="0.2">
      <c r="A60" s="66"/>
      <c r="B60" s="66"/>
      <c r="D60" s="62"/>
      <c r="E60" s="62"/>
      <c r="F60" s="62"/>
    </row>
    <row r="61" spans="1:8" ht="18.75" x14ac:dyDescent="0.3">
      <c r="A61" s="15"/>
      <c r="B61" s="15"/>
      <c r="C61" s="12" t="s">
        <v>28</v>
      </c>
      <c r="D61" s="26"/>
    </row>
    <row r="62" spans="1:8" s="73" customFormat="1" ht="11.25" x14ac:dyDescent="0.2">
      <c r="A62" s="76"/>
      <c r="B62" s="76"/>
      <c r="C62" s="77"/>
      <c r="D62" s="78"/>
      <c r="E62" s="78"/>
      <c r="F62" s="78"/>
    </row>
    <row r="63" spans="1:8" s="6" customFormat="1" ht="15" x14ac:dyDescent="0.25">
      <c r="A63" s="14"/>
      <c r="B63" s="14"/>
      <c r="C63" s="7" t="s">
        <v>16</v>
      </c>
      <c r="D63" s="31">
        <f t="shared" ref="D63:F64" si="3">D83+D97+D113+D127+D141+D161</f>
        <v>100337</v>
      </c>
      <c r="E63" s="31">
        <f t="shared" si="3"/>
        <v>0</v>
      </c>
      <c r="F63" s="31">
        <f t="shared" si="3"/>
        <v>100337</v>
      </c>
      <c r="G63" s="35"/>
      <c r="H63" s="26"/>
    </row>
    <row r="64" spans="1:8" ht="15" x14ac:dyDescent="0.25">
      <c r="A64" s="14"/>
      <c r="B64" s="14"/>
      <c r="C64" s="4" t="s">
        <v>33</v>
      </c>
      <c r="D64" s="26">
        <f t="shared" si="3"/>
        <v>50552</v>
      </c>
      <c r="E64" s="26">
        <f t="shared" si="3"/>
        <v>0</v>
      </c>
      <c r="F64" s="26">
        <f t="shared" si="3"/>
        <v>50552</v>
      </c>
      <c r="G64" s="35"/>
      <c r="H64" s="26"/>
    </row>
    <row r="65" spans="1:8" ht="15" x14ac:dyDescent="0.25">
      <c r="A65" s="14"/>
      <c r="B65" s="14"/>
      <c r="C65" s="4" t="s">
        <v>34</v>
      </c>
      <c r="D65" s="26">
        <f>D85+D99+D115+D129+D163</f>
        <v>49785</v>
      </c>
      <c r="E65" s="26">
        <f>E85+E99+E115+E129+E163</f>
        <v>0</v>
      </c>
      <c r="F65" s="26">
        <f>F85+F99+F115+F129+F163</f>
        <v>49785</v>
      </c>
      <c r="G65" s="35"/>
      <c r="H65" s="26"/>
    </row>
    <row r="66" spans="1:8" ht="15" x14ac:dyDescent="0.25">
      <c r="A66" s="45"/>
      <c r="B66" s="45"/>
      <c r="C66" s="13" t="s">
        <v>4</v>
      </c>
      <c r="D66" s="32">
        <f>D86+D100+D130+D116+D143+D164</f>
        <v>261677</v>
      </c>
      <c r="E66" s="32">
        <f>E86+E100+E130+E116+E143+E164</f>
        <v>0</v>
      </c>
      <c r="F66" s="32">
        <f>F86+F100+F130+F116+F143+F164</f>
        <v>261677</v>
      </c>
      <c r="G66" s="35"/>
      <c r="H66" s="26"/>
    </row>
    <row r="67" spans="1:8" ht="15" x14ac:dyDescent="0.25">
      <c r="A67" s="14"/>
      <c r="B67" s="14"/>
      <c r="C67" s="33" t="s">
        <v>2</v>
      </c>
      <c r="D67" s="34">
        <f>D87+D101+D117+D131+D144+D165</f>
        <v>211135</v>
      </c>
      <c r="E67" s="34">
        <f>E87+E101+E117+E131+E144+E165</f>
        <v>0</v>
      </c>
      <c r="F67" s="34">
        <f>F87+F101+F117+F131+F144+F165</f>
        <v>211135</v>
      </c>
      <c r="G67" s="35"/>
      <c r="H67" s="26"/>
    </row>
    <row r="68" spans="1:8" ht="15" x14ac:dyDescent="0.25">
      <c r="A68" s="14"/>
      <c r="B68" s="14"/>
      <c r="C68" s="10" t="s">
        <v>31</v>
      </c>
      <c r="D68" s="26">
        <f>D88+D102+D132+D145+D166+D118</f>
        <v>211135</v>
      </c>
      <c r="E68" s="26">
        <f>E88+E102+E132+E145+E166+E118</f>
        <v>0</v>
      </c>
      <c r="F68" s="26">
        <f>F88+F102+F132+F145+F166+F118</f>
        <v>211135</v>
      </c>
      <c r="G68" s="35"/>
      <c r="H68" s="26"/>
    </row>
    <row r="69" spans="1:8" ht="15" x14ac:dyDescent="0.25">
      <c r="A69" s="14"/>
      <c r="B69" s="14"/>
      <c r="C69" s="39" t="s">
        <v>42</v>
      </c>
      <c r="D69" s="26">
        <f t="shared" ref="D69:F70" si="4">D146+D167+D103</f>
        <v>7798</v>
      </c>
      <c r="E69" s="26">
        <f t="shared" si="4"/>
        <v>0</v>
      </c>
      <c r="F69" s="26">
        <f t="shared" si="4"/>
        <v>7798</v>
      </c>
      <c r="G69" s="35"/>
      <c r="H69" s="26"/>
    </row>
    <row r="70" spans="1:8" ht="15" x14ac:dyDescent="0.25">
      <c r="A70" s="14"/>
      <c r="B70" s="14"/>
      <c r="C70" s="40" t="s">
        <v>41</v>
      </c>
      <c r="D70" s="26">
        <f t="shared" si="4"/>
        <v>6430</v>
      </c>
      <c r="E70" s="26">
        <f t="shared" si="4"/>
        <v>0</v>
      </c>
      <c r="F70" s="26">
        <f t="shared" si="4"/>
        <v>6430</v>
      </c>
      <c r="G70" s="35"/>
      <c r="H70" s="26"/>
    </row>
    <row r="71" spans="1:8" ht="15" x14ac:dyDescent="0.25">
      <c r="A71" s="14"/>
      <c r="B71" s="14"/>
      <c r="C71" s="6" t="s">
        <v>18</v>
      </c>
      <c r="D71" s="35">
        <f>D89+D105+D133+D119+D148</f>
        <v>50542</v>
      </c>
      <c r="E71" s="35">
        <f>E89+E105+E133+E119+E148</f>
        <v>0</v>
      </c>
      <c r="F71" s="35">
        <f>F89+F105+F133+F119+F148</f>
        <v>50542</v>
      </c>
      <c r="G71" s="35"/>
      <c r="H71" s="26"/>
    </row>
    <row r="72" spans="1:8" s="73" customFormat="1" ht="11.25" x14ac:dyDescent="0.2">
      <c r="A72" s="70"/>
      <c r="B72" s="70"/>
      <c r="D72" s="79"/>
      <c r="E72" s="79"/>
      <c r="F72" s="79"/>
      <c r="G72" s="72"/>
      <c r="H72" s="72"/>
    </row>
    <row r="73" spans="1:8" ht="15" x14ac:dyDescent="0.25">
      <c r="A73" s="14"/>
      <c r="B73" s="14"/>
      <c r="C73" s="8" t="s">
        <v>23</v>
      </c>
      <c r="D73" s="28">
        <f t="shared" ref="D73:F74" si="5">D91+D107+D121+D135+D150+D170</f>
        <v>-161340</v>
      </c>
      <c r="E73" s="28">
        <f t="shared" si="5"/>
        <v>0</v>
      </c>
      <c r="F73" s="28">
        <f t="shared" si="5"/>
        <v>-161340</v>
      </c>
      <c r="G73" s="35"/>
      <c r="H73" s="26"/>
    </row>
    <row r="74" spans="1:8" ht="15" x14ac:dyDescent="0.25">
      <c r="A74" s="14"/>
      <c r="B74" s="14"/>
      <c r="C74" s="4" t="s">
        <v>17</v>
      </c>
      <c r="D74" s="26">
        <f t="shared" si="5"/>
        <v>161340</v>
      </c>
      <c r="E74" s="26">
        <f t="shared" si="5"/>
        <v>0</v>
      </c>
      <c r="F74" s="26">
        <f t="shared" si="5"/>
        <v>161340</v>
      </c>
      <c r="G74" s="35"/>
      <c r="H74" s="26"/>
    </row>
    <row r="75" spans="1:8" ht="15" x14ac:dyDescent="0.25">
      <c r="A75" s="14"/>
      <c r="B75" s="14"/>
      <c r="D75" s="26"/>
      <c r="E75" s="26"/>
      <c r="F75" s="26"/>
      <c r="G75" s="35"/>
      <c r="H75" s="26"/>
    </row>
    <row r="76" spans="1:8" ht="15" x14ac:dyDescent="0.25">
      <c r="A76" s="14"/>
      <c r="B76" s="14"/>
      <c r="D76" s="26"/>
      <c r="E76" s="26"/>
      <c r="F76" s="26"/>
      <c r="G76" s="35"/>
      <c r="H76" s="26"/>
    </row>
    <row r="77" spans="1:8" ht="15" x14ac:dyDescent="0.25">
      <c r="A77" s="14"/>
      <c r="B77" s="14"/>
      <c r="D77" s="26"/>
      <c r="E77" s="26"/>
      <c r="F77" s="26"/>
      <c r="G77" s="35"/>
      <c r="H77" s="26"/>
    </row>
    <row r="78" spans="1:8" ht="15" x14ac:dyDescent="0.25">
      <c r="A78" s="14"/>
      <c r="B78" s="14"/>
      <c r="D78" s="26"/>
      <c r="E78" s="26"/>
      <c r="F78" s="26"/>
      <c r="G78" s="35"/>
      <c r="H78" s="26"/>
    </row>
    <row r="79" spans="1:8" s="73" customFormat="1" ht="11.25" x14ac:dyDescent="0.2">
      <c r="A79" s="70"/>
      <c r="B79" s="70"/>
      <c r="D79" s="72"/>
      <c r="E79" s="72"/>
      <c r="F79" s="72"/>
      <c r="H79" s="72"/>
    </row>
    <row r="80" spans="1:8" s="73" customFormat="1" ht="11.25" x14ac:dyDescent="0.2">
      <c r="A80" s="70"/>
      <c r="B80" s="70"/>
      <c r="D80" s="72"/>
      <c r="E80" s="72"/>
      <c r="F80" s="72"/>
      <c r="H80" s="72"/>
    </row>
    <row r="81" spans="1:6" ht="15.75" x14ac:dyDescent="0.25">
      <c r="A81" s="44" t="s">
        <v>5</v>
      </c>
      <c r="B81" s="44" t="s">
        <v>20</v>
      </c>
      <c r="C81" s="30" t="s">
        <v>35</v>
      </c>
      <c r="D81" s="26"/>
    </row>
    <row r="82" spans="1:6" s="73" customFormat="1" ht="11.25" x14ac:dyDescent="0.2">
      <c r="A82" s="70"/>
      <c r="B82" s="80"/>
      <c r="D82" s="72"/>
    </row>
    <row r="83" spans="1:6" ht="14.25" x14ac:dyDescent="0.2">
      <c r="A83" s="14"/>
      <c r="B83" s="14"/>
      <c r="C83" s="7" t="s">
        <v>16</v>
      </c>
      <c r="D83" s="31">
        <f>D84+D85</f>
        <v>14900</v>
      </c>
      <c r="E83" s="31">
        <f>E84+E85</f>
        <v>0</v>
      </c>
      <c r="F83" s="31">
        <f>F84+F85</f>
        <v>14900</v>
      </c>
    </row>
    <row r="84" spans="1:6" x14ac:dyDescent="0.2">
      <c r="A84" s="14"/>
      <c r="B84" s="14"/>
      <c r="C84" s="4" t="s">
        <v>33</v>
      </c>
      <c r="D84" s="26">
        <v>642</v>
      </c>
      <c r="E84" s="26"/>
      <c r="F84" s="26">
        <f>D84+E84</f>
        <v>642</v>
      </c>
    </row>
    <row r="85" spans="1:6" x14ac:dyDescent="0.2">
      <c r="A85" s="14"/>
      <c r="B85" s="14"/>
      <c r="C85" s="4" t="s">
        <v>34</v>
      </c>
      <c r="D85" s="26">
        <v>14258</v>
      </c>
      <c r="E85" s="26"/>
      <c r="F85" s="26">
        <f>D85+E85</f>
        <v>14258</v>
      </c>
    </row>
    <row r="86" spans="1:6" ht="14.25" x14ac:dyDescent="0.2">
      <c r="A86" s="14"/>
      <c r="B86" s="14"/>
      <c r="C86" s="7" t="s">
        <v>4</v>
      </c>
      <c r="D86" s="31">
        <f>D87+D89</f>
        <v>20581</v>
      </c>
      <c r="E86" s="31">
        <f>E87+E89</f>
        <v>0</v>
      </c>
      <c r="F86" s="31">
        <f>F87+F89</f>
        <v>20581</v>
      </c>
    </row>
    <row r="87" spans="1:6" ht="15" x14ac:dyDescent="0.25">
      <c r="A87" s="14"/>
      <c r="B87" s="14"/>
      <c r="C87" s="6" t="s">
        <v>2</v>
      </c>
      <c r="D87" s="35">
        <f>D88</f>
        <v>17168</v>
      </c>
      <c r="E87" s="35">
        <f>E88</f>
        <v>0</v>
      </c>
      <c r="F87" s="35">
        <f>F88</f>
        <v>17168</v>
      </c>
    </row>
    <row r="88" spans="1:6" x14ac:dyDescent="0.2">
      <c r="A88" s="14"/>
      <c r="B88" s="14"/>
      <c r="C88" s="10" t="s">
        <v>32</v>
      </c>
      <c r="D88" s="26">
        <v>17168</v>
      </c>
      <c r="E88" s="26"/>
      <c r="F88" s="26">
        <f>D88+E88</f>
        <v>17168</v>
      </c>
    </row>
    <row r="89" spans="1:6" ht="15" x14ac:dyDescent="0.25">
      <c r="A89" s="14"/>
      <c r="B89" s="14"/>
      <c r="C89" s="6" t="s">
        <v>18</v>
      </c>
      <c r="D89" s="35">
        <v>3413</v>
      </c>
      <c r="E89" s="35"/>
      <c r="F89" s="35">
        <f>D89+E89</f>
        <v>3413</v>
      </c>
    </row>
    <row r="90" spans="1:6" s="59" customFormat="1" ht="11.25" x14ac:dyDescent="0.2">
      <c r="A90" s="66"/>
      <c r="B90" s="66"/>
      <c r="D90" s="62"/>
    </row>
    <row r="91" spans="1:6" x14ac:dyDescent="0.2">
      <c r="A91" s="14"/>
      <c r="B91" s="14"/>
      <c r="C91" s="8" t="s">
        <v>23</v>
      </c>
      <c r="D91" s="28">
        <f>D83-D86</f>
        <v>-5681</v>
      </c>
      <c r="E91" s="28">
        <f>E83-E86</f>
        <v>0</v>
      </c>
      <c r="F91" s="28">
        <f>F83-F86</f>
        <v>-5681</v>
      </c>
    </row>
    <row r="92" spans="1:6" x14ac:dyDescent="0.2">
      <c r="A92" s="14"/>
      <c r="B92" s="14"/>
      <c r="C92" s="4" t="s">
        <v>17</v>
      </c>
      <c r="D92" s="26">
        <v>5681</v>
      </c>
      <c r="E92" s="26"/>
      <c r="F92" s="26">
        <f>D92+E92</f>
        <v>5681</v>
      </c>
    </row>
    <row r="93" spans="1:6" s="59" customFormat="1" ht="11.25" x14ac:dyDescent="0.2">
      <c r="A93" s="66"/>
      <c r="B93" s="66"/>
      <c r="C93" s="65"/>
      <c r="D93" s="62"/>
    </row>
    <row r="94" spans="1:6" s="59" customFormat="1" ht="11.25" x14ac:dyDescent="0.2">
      <c r="A94" s="66"/>
      <c r="B94" s="66"/>
      <c r="C94" s="63"/>
      <c r="D94" s="62"/>
    </row>
    <row r="95" spans="1:6" ht="15.75" x14ac:dyDescent="0.25">
      <c r="A95" s="44" t="s">
        <v>6</v>
      </c>
      <c r="B95" s="44" t="s">
        <v>21</v>
      </c>
      <c r="C95" s="30" t="s">
        <v>7</v>
      </c>
      <c r="D95" s="26"/>
    </row>
    <row r="96" spans="1:6" x14ac:dyDescent="0.2">
      <c r="A96" s="2" t="s">
        <v>40</v>
      </c>
      <c r="B96" s="2"/>
      <c r="C96" s="8"/>
      <c r="D96" s="26"/>
    </row>
    <row r="97" spans="1:6" ht="14.25" x14ac:dyDescent="0.2">
      <c r="A97" s="14"/>
      <c r="B97" s="14"/>
      <c r="C97" s="7" t="s">
        <v>16</v>
      </c>
      <c r="D97" s="31">
        <f>D98+D99</f>
        <v>50273</v>
      </c>
      <c r="E97" s="31">
        <f>E98+E99</f>
        <v>0</v>
      </c>
      <c r="F97" s="31">
        <f>F98+F99</f>
        <v>50273</v>
      </c>
    </row>
    <row r="98" spans="1:6" x14ac:dyDescent="0.2">
      <c r="A98" s="14"/>
      <c r="B98" s="14"/>
      <c r="C98" s="4" t="s">
        <v>33</v>
      </c>
      <c r="D98" s="26">
        <v>19562</v>
      </c>
      <c r="E98" s="26"/>
      <c r="F98" s="26">
        <f>D98+E98</f>
        <v>19562</v>
      </c>
    </row>
    <row r="99" spans="1:6" x14ac:dyDescent="0.2">
      <c r="A99" s="14"/>
      <c r="B99" s="14"/>
      <c r="C99" s="4" t="s">
        <v>34</v>
      </c>
      <c r="D99" s="26">
        <v>30711</v>
      </c>
      <c r="E99" s="26"/>
      <c r="F99" s="26">
        <f>D99+E99</f>
        <v>30711</v>
      </c>
    </row>
    <row r="100" spans="1:6" ht="14.25" x14ac:dyDescent="0.2">
      <c r="A100" s="14"/>
      <c r="B100" s="14"/>
      <c r="C100" s="7" t="s">
        <v>4</v>
      </c>
      <c r="D100" s="31">
        <f>D101+D105</f>
        <v>173205</v>
      </c>
      <c r="E100" s="31">
        <f>E101+E105</f>
        <v>0</v>
      </c>
      <c r="F100" s="31">
        <f>F101+F105</f>
        <v>173205</v>
      </c>
    </row>
    <row r="101" spans="1:6" ht="15" x14ac:dyDescent="0.25">
      <c r="A101" s="14"/>
      <c r="B101" s="14"/>
      <c r="C101" s="6" t="s">
        <v>2</v>
      </c>
      <c r="D101" s="35">
        <f>D102</f>
        <v>150480</v>
      </c>
      <c r="E101" s="35">
        <f>E102</f>
        <v>0</v>
      </c>
      <c r="F101" s="35">
        <f>F102</f>
        <v>150480</v>
      </c>
    </row>
    <row r="102" spans="1:6" x14ac:dyDescent="0.2">
      <c r="A102" s="14"/>
      <c r="B102" s="14"/>
      <c r="C102" s="10" t="s">
        <v>31</v>
      </c>
      <c r="D102" s="26">
        <v>150480</v>
      </c>
      <c r="E102" s="26"/>
      <c r="F102" s="26">
        <f>D102+E102</f>
        <v>150480</v>
      </c>
    </row>
    <row r="103" spans="1:6" x14ac:dyDescent="0.2">
      <c r="A103" s="14"/>
      <c r="B103" s="14"/>
      <c r="C103" s="39" t="s">
        <v>42</v>
      </c>
      <c r="D103" s="26">
        <v>6459</v>
      </c>
      <c r="E103" s="26"/>
      <c r="F103" s="26">
        <f>D103+E103</f>
        <v>6459</v>
      </c>
    </row>
    <row r="104" spans="1:6" x14ac:dyDescent="0.2">
      <c r="A104" s="14"/>
      <c r="B104" s="14"/>
      <c r="C104" s="40" t="s">
        <v>41</v>
      </c>
      <c r="D104" s="26">
        <v>5211</v>
      </c>
      <c r="E104" s="26"/>
      <c r="F104" s="26">
        <f>D104+E104</f>
        <v>5211</v>
      </c>
    </row>
    <row r="105" spans="1:6" ht="15" x14ac:dyDescent="0.25">
      <c r="A105" s="14"/>
      <c r="B105" s="14"/>
      <c r="C105" s="6" t="s">
        <v>18</v>
      </c>
      <c r="D105" s="35">
        <v>22725</v>
      </c>
      <c r="E105" s="35"/>
      <c r="F105" s="35">
        <f>D105+E105</f>
        <v>22725</v>
      </c>
    </row>
    <row r="106" spans="1:6" s="59" customFormat="1" ht="11.25" x14ac:dyDescent="0.2">
      <c r="A106" s="66"/>
      <c r="B106" s="66"/>
      <c r="D106" s="62"/>
    </row>
    <row r="107" spans="1:6" x14ac:dyDescent="0.2">
      <c r="A107" s="14"/>
      <c r="B107" s="14"/>
      <c r="C107" s="8" t="s">
        <v>23</v>
      </c>
      <c r="D107" s="28">
        <f>D97-D100</f>
        <v>-122932</v>
      </c>
      <c r="E107" s="28">
        <f>E97-E100</f>
        <v>0</v>
      </c>
      <c r="F107" s="28">
        <f>F97-F100</f>
        <v>-122932</v>
      </c>
    </row>
    <row r="108" spans="1:6" x14ac:dyDescent="0.2">
      <c r="A108" s="14"/>
      <c r="B108" s="14"/>
      <c r="C108" s="4" t="s">
        <v>17</v>
      </c>
      <c r="D108" s="26">
        <v>122932</v>
      </c>
      <c r="E108" s="26"/>
      <c r="F108" s="26">
        <f>D108+E108</f>
        <v>122932</v>
      </c>
    </row>
    <row r="109" spans="1:6" s="59" customFormat="1" ht="11.25" x14ac:dyDescent="0.2">
      <c r="A109" s="66"/>
      <c r="B109" s="66"/>
      <c r="D109" s="62"/>
      <c r="F109" s="62"/>
    </row>
    <row r="110" spans="1:6" s="59" customFormat="1" ht="11.25" x14ac:dyDescent="0.2">
      <c r="A110" s="66"/>
      <c r="B110" s="66"/>
      <c r="D110" s="62"/>
      <c r="F110" s="62"/>
    </row>
    <row r="111" spans="1:6" ht="15.75" x14ac:dyDescent="0.25">
      <c r="A111" s="44" t="s">
        <v>8</v>
      </c>
      <c r="B111" s="44" t="s">
        <v>21</v>
      </c>
      <c r="C111" s="30" t="s">
        <v>9</v>
      </c>
      <c r="D111" s="26"/>
    </row>
    <row r="112" spans="1:6" x14ac:dyDescent="0.2">
      <c r="A112" s="2" t="s">
        <v>40</v>
      </c>
      <c r="B112" s="2"/>
      <c r="C112" s="8"/>
      <c r="D112" s="26"/>
    </row>
    <row r="113" spans="1:6" ht="14.25" x14ac:dyDescent="0.2">
      <c r="A113" s="14"/>
      <c r="B113" s="14"/>
      <c r="C113" s="7" t="s">
        <v>16</v>
      </c>
      <c r="D113" s="31">
        <f>D114+D115</f>
        <v>7807</v>
      </c>
      <c r="E113" s="31">
        <f>E114+E115</f>
        <v>0</v>
      </c>
      <c r="F113" s="31">
        <f>F114+F115</f>
        <v>7807</v>
      </c>
    </row>
    <row r="114" spans="1:6" x14ac:dyDescent="0.2">
      <c r="A114" s="14"/>
      <c r="B114" s="14"/>
      <c r="C114" s="4" t="s">
        <v>33</v>
      </c>
      <c r="D114" s="26">
        <v>5096</v>
      </c>
      <c r="E114" s="26"/>
      <c r="F114" s="26">
        <f>D114+E114</f>
        <v>5096</v>
      </c>
    </row>
    <row r="115" spans="1:6" x14ac:dyDescent="0.2">
      <c r="A115" s="14"/>
      <c r="B115" s="14"/>
      <c r="C115" s="4" t="s">
        <v>34</v>
      </c>
      <c r="D115" s="26">
        <v>2711</v>
      </c>
      <c r="F115" s="26">
        <f>D115+E115</f>
        <v>2711</v>
      </c>
    </row>
    <row r="116" spans="1:6" ht="14.25" x14ac:dyDescent="0.2">
      <c r="A116" s="14"/>
      <c r="B116" s="14"/>
      <c r="C116" s="7" t="s">
        <v>4</v>
      </c>
      <c r="D116" s="31">
        <f>D117+D119</f>
        <v>30365</v>
      </c>
      <c r="E116" s="31">
        <f>E117+E119</f>
        <v>0</v>
      </c>
      <c r="F116" s="31">
        <f>F117+F119</f>
        <v>30365</v>
      </c>
    </row>
    <row r="117" spans="1:6" ht="15" x14ac:dyDescent="0.25">
      <c r="A117" s="14"/>
      <c r="B117" s="14"/>
      <c r="C117" s="6" t="s">
        <v>2</v>
      </c>
      <c r="D117" s="26">
        <f>D118</f>
        <v>14053</v>
      </c>
      <c r="E117" s="26">
        <f>E118</f>
        <v>0</v>
      </c>
      <c r="F117" s="26">
        <f>F118</f>
        <v>14053</v>
      </c>
    </row>
    <row r="118" spans="1:6" x14ac:dyDescent="0.2">
      <c r="A118" s="14"/>
      <c r="B118" s="14"/>
      <c r="C118" s="10" t="s">
        <v>32</v>
      </c>
      <c r="D118" s="26">
        <v>14053</v>
      </c>
      <c r="E118" s="26"/>
      <c r="F118" s="26">
        <f>D118+E118</f>
        <v>14053</v>
      </c>
    </row>
    <row r="119" spans="1:6" ht="15" x14ac:dyDescent="0.25">
      <c r="A119" s="14"/>
      <c r="B119" s="14"/>
      <c r="C119" s="6" t="s">
        <v>18</v>
      </c>
      <c r="D119" s="35">
        <v>16312</v>
      </c>
      <c r="E119" s="35"/>
      <c r="F119" s="35">
        <f>D119+E119</f>
        <v>16312</v>
      </c>
    </row>
    <row r="120" spans="1:6" s="59" customFormat="1" ht="11.25" x14ac:dyDescent="0.2">
      <c r="A120" s="66"/>
      <c r="B120" s="66"/>
      <c r="D120" s="62"/>
    </row>
    <row r="121" spans="1:6" x14ac:dyDescent="0.2">
      <c r="A121" s="14"/>
      <c r="B121" s="14"/>
      <c r="C121" s="8" t="s">
        <v>23</v>
      </c>
      <c r="D121" s="28">
        <f>D113-D116</f>
        <v>-22558</v>
      </c>
      <c r="E121" s="28">
        <f>E113-E116</f>
        <v>0</v>
      </c>
      <c r="F121" s="28">
        <f>F113-F116</f>
        <v>-22558</v>
      </c>
    </row>
    <row r="122" spans="1:6" x14ac:dyDescent="0.2">
      <c r="A122" s="14"/>
      <c r="B122" s="14"/>
      <c r="C122" s="4" t="s">
        <v>17</v>
      </c>
      <c r="D122" s="26">
        <v>22558</v>
      </c>
      <c r="E122" s="26"/>
      <c r="F122" s="26">
        <f>D122+E122</f>
        <v>22558</v>
      </c>
    </row>
    <row r="123" spans="1:6" s="59" customFormat="1" ht="11.25" x14ac:dyDescent="0.2">
      <c r="A123" s="66"/>
      <c r="B123" s="66"/>
      <c r="D123" s="62"/>
    </row>
    <row r="124" spans="1:6" s="59" customFormat="1" ht="11.25" x14ac:dyDescent="0.2">
      <c r="A124" s="66"/>
      <c r="B124" s="66"/>
      <c r="D124" s="62"/>
    </row>
    <row r="125" spans="1:6" ht="15.75" x14ac:dyDescent="0.25">
      <c r="A125" s="44" t="s">
        <v>10</v>
      </c>
      <c r="B125" s="44" t="s">
        <v>22</v>
      </c>
      <c r="C125" s="30" t="s">
        <v>36</v>
      </c>
      <c r="D125" s="26"/>
    </row>
    <row r="126" spans="1:6" s="59" customFormat="1" ht="11.25" x14ac:dyDescent="0.2">
      <c r="A126" s="81"/>
      <c r="B126" s="82"/>
      <c r="D126" s="62"/>
    </row>
    <row r="127" spans="1:6" ht="14.25" x14ac:dyDescent="0.2">
      <c r="A127" s="14"/>
      <c r="B127" s="14"/>
      <c r="C127" s="7" t="s">
        <v>16</v>
      </c>
      <c r="D127" s="31">
        <f>D128+D129</f>
        <v>21665</v>
      </c>
      <c r="E127" s="31">
        <f>E128+E129</f>
        <v>0</v>
      </c>
      <c r="F127" s="31">
        <f>F128+F129</f>
        <v>21665</v>
      </c>
    </row>
    <row r="128" spans="1:6" x14ac:dyDescent="0.2">
      <c r="A128" s="14"/>
      <c r="B128" s="14"/>
      <c r="C128" s="4" t="s">
        <v>33</v>
      </c>
      <c r="D128" s="26">
        <v>20283</v>
      </c>
      <c r="E128" s="26"/>
      <c r="F128" s="26">
        <f>D128+E128</f>
        <v>20283</v>
      </c>
    </row>
    <row r="129" spans="1:6" x14ac:dyDescent="0.2">
      <c r="A129" s="14"/>
      <c r="B129" s="14"/>
      <c r="C129" s="4" t="s">
        <v>34</v>
      </c>
      <c r="D129" s="26">
        <v>1382</v>
      </c>
      <c r="E129" s="26"/>
      <c r="F129" s="26">
        <f>D129+E129</f>
        <v>1382</v>
      </c>
    </row>
    <row r="130" spans="1:6" ht="14.25" x14ac:dyDescent="0.2">
      <c r="A130" s="14"/>
      <c r="B130" s="14"/>
      <c r="C130" s="7" t="s">
        <v>4</v>
      </c>
      <c r="D130" s="31">
        <f>D131+D133</f>
        <v>31169</v>
      </c>
      <c r="E130" s="31">
        <f>E131+E133</f>
        <v>0</v>
      </c>
      <c r="F130" s="31">
        <f>F131+F133</f>
        <v>31169</v>
      </c>
    </row>
    <row r="131" spans="1:6" ht="15" x14ac:dyDescent="0.25">
      <c r="A131" s="14"/>
      <c r="B131" s="14"/>
      <c r="C131" s="6" t="s">
        <v>2</v>
      </c>
      <c r="D131" s="35">
        <f>D132</f>
        <v>24434</v>
      </c>
      <c r="E131" s="35">
        <f>E132</f>
        <v>0</v>
      </c>
      <c r="F131" s="35">
        <f>F132</f>
        <v>24434</v>
      </c>
    </row>
    <row r="132" spans="1:6" x14ac:dyDescent="0.2">
      <c r="A132" s="14"/>
      <c r="B132" s="14"/>
      <c r="C132" s="10" t="s">
        <v>32</v>
      </c>
      <c r="D132" s="26">
        <v>24434</v>
      </c>
      <c r="E132" s="26"/>
      <c r="F132" s="26">
        <f>D132+E132</f>
        <v>24434</v>
      </c>
    </row>
    <row r="133" spans="1:6" ht="15" x14ac:dyDescent="0.25">
      <c r="A133" s="14"/>
      <c r="B133" s="14"/>
      <c r="C133" s="6" t="s">
        <v>18</v>
      </c>
      <c r="D133" s="35">
        <v>6735</v>
      </c>
      <c r="E133" s="35"/>
      <c r="F133" s="35">
        <f>D133+E133</f>
        <v>6735</v>
      </c>
    </row>
    <row r="134" spans="1:6" s="59" customFormat="1" ht="11.25" x14ac:dyDescent="0.2">
      <c r="A134" s="66"/>
      <c r="B134" s="66"/>
      <c r="D134" s="62"/>
    </row>
    <row r="135" spans="1:6" x14ac:dyDescent="0.2">
      <c r="A135" s="14"/>
      <c r="B135" s="14"/>
      <c r="C135" s="8" t="s">
        <v>23</v>
      </c>
      <c r="D135" s="28">
        <f>D127-D130</f>
        <v>-9504</v>
      </c>
      <c r="E135" s="28">
        <f>E127-E130</f>
        <v>0</v>
      </c>
      <c r="F135" s="28">
        <f>F127-F130</f>
        <v>-9504</v>
      </c>
    </row>
    <row r="136" spans="1:6" x14ac:dyDescent="0.2">
      <c r="A136" s="14"/>
      <c r="B136" s="14"/>
      <c r="C136" s="4" t="s">
        <v>17</v>
      </c>
      <c r="D136" s="26">
        <v>9504</v>
      </c>
      <c r="E136" s="26"/>
      <c r="F136" s="26">
        <f>D136+E136</f>
        <v>9504</v>
      </c>
    </row>
    <row r="137" spans="1:6" x14ac:dyDescent="0.2">
      <c r="A137" s="14"/>
      <c r="B137" s="14"/>
      <c r="D137" s="26"/>
      <c r="E137" s="26"/>
      <c r="F137" s="26"/>
    </row>
    <row r="138" spans="1:6" x14ac:dyDescent="0.2">
      <c r="A138" s="14"/>
      <c r="B138" s="14"/>
      <c r="D138" s="26"/>
      <c r="E138" s="26"/>
      <c r="F138" s="26"/>
    </row>
    <row r="139" spans="1:6" ht="15.75" x14ac:dyDescent="0.25">
      <c r="A139" s="44" t="s">
        <v>29</v>
      </c>
      <c r="B139" s="44" t="s">
        <v>22</v>
      </c>
      <c r="C139" s="30" t="s">
        <v>30</v>
      </c>
      <c r="D139" s="26"/>
    </row>
    <row r="140" spans="1:6" s="59" customFormat="1" ht="11.25" x14ac:dyDescent="0.2">
      <c r="A140" s="66"/>
      <c r="B140" s="67"/>
      <c r="D140" s="62"/>
    </row>
    <row r="141" spans="1:6" ht="14.25" x14ac:dyDescent="0.2">
      <c r="A141" s="14"/>
      <c r="B141" s="14"/>
      <c r="C141" s="7" t="s">
        <v>16</v>
      </c>
      <c r="D141" s="31">
        <f>D142</f>
        <v>4269</v>
      </c>
      <c r="E141" s="31">
        <f>E142</f>
        <v>0</v>
      </c>
      <c r="F141" s="31">
        <f>F142</f>
        <v>4269</v>
      </c>
    </row>
    <row r="142" spans="1:6" x14ac:dyDescent="0.2">
      <c r="A142" s="14"/>
      <c r="B142" s="14"/>
      <c r="C142" s="4" t="s">
        <v>33</v>
      </c>
      <c r="D142" s="26">
        <v>4269</v>
      </c>
      <c r="F142" s="26">
        <f>D142+E142</f>
        <v>4269</v>
      </c>
    </row>
    <row r="143" spans="1:6" ht="14.25" x14ac:dyDescent="0.2">
      <c r="A143" s="14"/>
      <c r="B143" s="14"/>
      <c r="C143" s="7" t="s">
        <v>4</v>
      </c>
      <c r="D143" s="31">
        <f>D144+D148</f>
        <v>4830</v>
      </c>
      <c r="E143" s="31">
        <f>E144+E148</f>
        <v>0</v>
      </c>
      <c r="F143" s="31">
        <f>F144+F148</f>
        <v>4830</v>
      </c>
    </row>
    <row r="144" spans="1:6" ht="15" x14ac:dyDescent="0.25">
      <c r="A144" s="14"/>
      <c r="B144" s="14"/>
      <c r="C144" s="6" t="s">
        <v>2</v>
      </c>
      <c r="D144" s="35">
        <f>D145</f>
        <v>3473</v>
      </c>
      <c r="E144" s="35">
        <f>E145</f>
        <v>0</v>
      </c>
      <c r="F144" s="35">
        <f>F145</f>
        <v>3473</v>
      </c>
    </row>
    <row r="145" spans="1:6" x14ac:dyDescent="0.2">
      <c r="A145" s="14"/>
      <c r="B145" s="14"/>
      <c r="C145" s="10" t="s">
        <v>31</v>
      </c>
      <c r="D145" s="26">
        <v>3473</v>
      </c>
      <c r="E145" s="26"/>
      <c r="F145" s="26">
        <f>D145+E145</f>
        <v>3473</v>
      </c>
    </row>
    <row r="146" spans="1:6" x14ac:dyDescent="0.2">
      <c r="A146" s="14"/>
      <c r="B146" s="14"/>
      <c r="C146" s="39" t="s">
        <v>42</v>
      </c>
      <c r="D146" s="26">
        <v>628</v>
      </c>
      <c r="E146" s="26"/>
      <c r="F146" s="26">
        <f>D146+E146</f>
        <v>628</v>
      </c>
    </row>
    <row r="147" spans="1:6" x14ac:dyDescent="0.2">
      <c r="A147" s="14"/>
      <c r="B147" s="14"/>
      <c r="C147" s="40" t="s">
        <v>41</v>
      </c>
      <c r="D147" s="26">
        <v>508</v>
      </c>
      <c r="E147" s="26"/>
      <c r="F147" s="26">
        <f>D147+E147</f>
        <v>508</v>
      </c>
    </row>
    <row r="148" spans="1:6" ht="15" x14ac:dyDescent="0.25">
      <c r="A148" s="14"/>
      <c r="B148" s="14"/>
      <c r="C148" s="6" t="s">
        <v>18</v>
      </c>
      <c r="D148" s="35">
        <v>1357</v>
      </c>
      <c r="E148" s="35"/>
      <c r="F148" s="35">
        <f>D148+E148</f>
        <v>1357</v>
      </c>
    </row>
    <row r="149" spans="1:6" s="59" customFormat="1" ht="11.25" x14ac:dyDescent="0.2">
      <c r="A149" s="66"/>
      <c r="B149" s="66"/>
      <c r="D149" s="62"/>
    </row>
    <row r="150" spans="1:6" x14ac:dyDescent="0.2">
      <c r="A150" s="14"/>
      <c r="B150" s="14"/>
      <c r="C150" s="8" t="s">
        <v>23</v>
      </c>
      <c r="D150" s="28">
        <f>D141-D143</f>
        <v>-561</v>
      </c>
      <c r="E150" s="28">
        <f>E141-E143</f>
        <v>0</v>
      </c>
      <c r="F150" s="28">
        <f>F141-F143</f>
        <v>-561</v>
      </c>
    </row>
    <row r="151" spans="1:6" x14ac:dyDescent="0.2">
      <c r="A151" s="14"/>
      <c r="B151" s="14"/>
      <c r="C151" s="4" t="s">
        <v>17</v>
      </c>
      <c r="D151" s="26">
        <v>561</v>
      </c>
      <c r="E151" s="26"/>
      <c r="F151" s="26">
        <f>D151+E151</f>
        <v>561</v>
      </c>
    </row>
    <row r="152" spans="1:6" x14ac:dyDescent="0.2">
      <c r="A152" s="14"/>
      <c r="B152" s="14"/>
      <c r="D152" s="26"/>
      <c r="E152" s="26"/>
      <c r="F152" s="26"/>
    </row>
    <row r="153" spans="1:6" x14ac:dyDescent="0.2">
      <c r="A153" s="14"/>
      <c r="B153" s="14"/>
      <c r="D153" s="26"/>
      <c r="E153" s="26"/>
      <c r="F153" s="26"/>
    </row>
    <row r="154" spans="1:6" x14ac:dyDescent="0.2">
      <c r="A154" s="14"/>
      <c r="B154" s="14"/>
      <c r="D154" s="26"/>
      <c r="E154" s="26"/>
      <c r="F154" s="26"/>
    </row>
    <row r="155" spans="1:6" x14ac:dyDescent="0.2">
      <c r="A155" s="14"/>
      <c r="B155" s="14"/>
      <c r="D155" s="26"/>
      <c r="E155" s="26"/>
      <c r="F155" s="26"/>
    </row>
    <row r="156" spans="1:6" x14ac:dyDescent="0.2">
      <c r="A156" s="14"/>
      <c r="B156" s="14"/>
      <c r="D156" s="26"/>
      <c r="E156" s="26"/>
      <c r="F156" s="26"/>
    </row>
    <row r="157" spans="1:6" x14ac:dyDescent="0.2">
      <c r="A157" s="14"/>
      <c r="B157" s="14"/>
      <c r="D157" s="26"/>
      <c r="E157" s="26"/>
      <c r="F157" s="26"/>
    </row>
    <row r="158" spans="1:6" x14ac:dyDescent="0.2">
      <c r="A158" s="14"/>
      <c r="B158" s="14"/>
      <c r="D158" s="26"/>
      <c r="E158" s="26"/>
      <c r="F158" s="26"/>
    </row>
    <row r="159" spans="1:6" ht="15.75" x14ac:dyDescent="0.25">
      <c r="A159" s="44" t="s">
        <v>37</v>
      </c>
      <c r="B159" s="43" t="s">
        <v>38</v>
      </c>
      <c r="C159" s="30" t="s">
        <v>39</v>
      </c>
      <c r="D159" s="26"/>
    </row>
    <row r="160" spans="1:6" s="59" customFormat="1" ht="11.25" x14ac:dyDescent="0.2">
      <c r="A160" s="66"/>
      <c r="B160" s="67"/>
      <c r="D160" s="62"/>
    </row>
    <row r="161" spans="1:8" ht="14.25" x14ac:dyDescent="0.2">
      <c r="A161" s="14"/>
      <c r="B161" s="14"/>
      <c r="C161" s="7" t="s">
        <v>16</v>
      </c>
      <c r="D161" s="31">
        <f>D162+D163</f>
        <v>1423</v>
      </c>
      <c r="E161" s="31">
        <f>E162+E163</f>
        <v>0</v>
      </c>
      <c r="F161" s="31">
        <f>F162+F163</f>
        <v>1423</v>
      </c>
    </row>
    <row r="162" spans="1:8" x14ac:dyDescent="0.2">
      <c r="A162" s="14"/>
      <c r="B162" s="14"/>
      <c r="C162" s="4" t="s">
        <v>33</v>
      </c>
      <c r="D162" s="26">
        <v>700</v>
      </c>
      <c r="E162" s="26"/>
      <c r="F162" s="26">
        <f>D162+E162</f>
        <v>700</v>
      </c>
    </row>
    <row r="163" spans="1:8" x14ac:dyDescent="0.2">
      <c r="A163" s="14"/>
      <c r="B163" s="14"/>
      <c r="C163" s="4" t="s">
        <v>34</v>
      </c>
      <c r="D163" s="26">
        <v>723</v>
      </c>
      <c r="F163" s="26">
        <f>D163+E163</f>
        <v>723</v>
      </c>
    </row>
    <row r="164" spans="1:8" ht="14.25" x14ac:dyDescent="0.2">
      <c r="A164" s="14"/>
      <c r="B164" s="14"/>
      <c r="C164" s="7" t="s">
        <v>4</v>
      </c>
      <c r="D164" s="31">
        <f t="shared" ref="D164:F165" si="6">D165</f>
        <v>1527</v>
      </c>
      <c r="E164" s="31">
        <f t="shared" si="6"/>
        <v>0</v>
      </c>
      <c r="F164" s="31">
        <f>F165</f>
        <v>1527</v>
      </c>
    </row>
    <row r="165" spans="1:8" ht="15" x14ac:dyDescent="0.25">
      <c r="A165" s="14"/>
      <c r="B165" s="14"/>
      <c r="C165" s="6" t="s">
        <v>2</v>
      </c>
      <c r="D165" s="35">
        <f t="shared" si="6"/>
        <v>1527</v>
      </c>
      <c r="E165" s="35">
        <f t="shared" si="6"/>
        <v>0</v>
      </c>
      <c r="F165" s="35">
        <f t="shared" si="6"/>
        <v>1527</v>
      </c>
    </row>
    <row r="166" spans="1:8" x14ac:dyDescent="0.2">
      <c r="A166" s="14"/>
      <c r="B166" s="14"/>
      <c r="C166" s="10" t="s">
        <v>31</v>
      </c>
      <c r="D166" s="26">
        <v>1527</v>
      </c>
      <c r="E166" s="26"/>
      <c r="F166" s="26">
        <f>D166+E166</f>
        <v>1527</v>
      </c>
    </row>
    <row r="167" spans="1:8" x14ac:dyDescent="0.2">
      <c r="A167" s="14"/>
      <c r="B167" s="14"/>
      <c r="C167" s="39" t="s">
        <v>42</v>
      </c>
      <c r="D167" s="26">
        <v>711</v>
      </c>
      <c r="E167" s="26"/>
      <c r="F167" s="26">
        <f>D167+E167</f>
        <v>711</v>
      </c>
    </row>
    <row r="168" spans="1:8" x14ac:dyDescent="0.2">
      <c r="A168" s="14"/>
      <c r="B168" s="14"/>
      <c r="C168" s="40" t="s">
        <v>41</v>
      </c>
      <c r="D168" s="26">
        <v>711</v>
      </c>
      <c r="E168" s="26"/>
      <c r="F168" s="26">
        <f>D168+E168</f>
        <v>711</v>
      </c>
    </row>
    <row r="169" spans="1:8" s="59" customFormat="1" ht="11.25" x14ac:dyDescent="0.2">
      <c r="A169" s="66"/>
      <c r="B169" s="66"/>
      <c r="C169" s="83"/>
      <c r="D169" s="62"/>
    </row>
    <row r="170" spans="1:8" x14ac:dyDescent="0.2">
      <c r="A170" s="14"/>
      <c r="B170" s="14"/>
      <c r="C170" s="8" t="s">
        <v>23</v>
      </c>
      <c r="D170" s="28">
        <f>D161-D164</f>
        <v>-104</v>
      </c>
      <c r="E170" s="28">
        <f>E161-E164</f>
        <v>0</v>
      </c>
      <c r="F170" s="28">
        <f>F161-F164</f>
        <v>-104</v>
      </c>
    </row>
    <row r="171" spans="1:8" x14ac:dyDescent="0.2">
      <c r="A171" s="14"/>
      <c r="B171" s="14"/>
      <c r="C171" s="4" t="s">
        <v>17</v>
      </c>
      <c r="D171" s="26">
        <v>104</v>
      </c>
      <c r="F171" s="26">
        <f>D171+E171</f>
        <v>104</v>
      </c>
    </row>
    <row r="172" spans="1:8" s="59" customFormat="1" ht="11.25" x14ac:dyDescent="0.2">
      <c r="A172" s="66"/>
      <c r="B172" s="66"/>
      <c r="D172" s="62"/>
      <c r="F172" s="62"/>
    </row>
    <row r="173" spans="1:8" s="59" customFormat="1" ht="11.25" x14ac:dyDescent="0.2">
      <c r="A173" s="66"/>
      <c r="B173" s="66"/>
      <c r="D173" s="62"/>
      <c r="F173" s="62"/>
    </row>
    <row r="174" spans="1:8" ht="18.75" x14ac:dyDescent="0.3">
      <c r="A174" s="14"/>
      <c r="B174" s="14"/>
      <c r="C174" s="9" t="s">
        <v>13</v>
      </c>
      <c r="D174" s="26"/>
    </row>
    <row r="175" spans="1:8" s="59" customFormat="1" ht="11.25" x14ac:dyDescent="0.2">
      <c r="A175" s="66"/>
      <c r="B175" s="66"/>
      <c r="D175" s="64"/>
      <c r="E175" s="64"/>
      <c r="F175" s="64"/>
    </row>
    <row r="176" spans="1:8" ht="14.25" x14ac:dyDescent="0.2">
      <c r="A176" s="14"/>
      <c r="B176" s="14"/>
      <c r="C176" s="7" t="s">
        <v>16</v>
      </c>
      <c r="D176" s="31">
        <f>D190+D204</f>
        <v>3000</v>
      </c>
      <c r="E176" s="31">
        <f>E190+E204</f>
        <v>5000</v>
      </c>
      <c r="F176" s="31">
        <f>F190+F204</f>
        <v>8000</v>
      </c>
      <c r="G176" s="26"/>
      <c r="H176" s="26"/>
    </row>
    <row r="177" spans="1:8" x14ac:dyDescent="0.2">
      <c r="A177" s="14"/>
      <c r="B177" s="14"/>
      <c r="C177" s="4" t="s">
        <v>33</v>
      </c>
      <c r="D177" s="26">
        <f>D191</f>
        <v>1500</v>
      </c>
      <c r="E177" s="26">
        <f>E191</f>
        <v>0</v>
      </c>
      <c r="F177" s="26">
        <f>F191</f>
        <v>1500</v>
      </c>
      <c r="G177" s="26"/>
      <c r="H177" s="26"/>
    </row>
    <row r="178" spans="1:8" x14ac:dyDescent="0.2">
      <c r="A178" s="14"/>
      <c r="B178" s="14"/>
      <c r="C178" s="4" t="s">
        <v>34</v>
      </c>
      <c r="D178" s="26">
        <f t="shared" ref="D178:F179" si="7">D192+D205</f>
        <v>1500</v>
      </c>
      <c r="E178" s="26">
        <f t="shared" si="7"/>
        <v>5000</v>
      </c>
      <c r="F178" s="26">
        <f t="shared" si="7"/>
        <v>6500</v>
      </c>
      <c r="G178" s="26"/>
      <c r="H178" s="26"/>
    </row>
    <row r="179" spans="1:8" ht="14.25" x14ac:dyDescent="0.2">
      <c r="A179" s="14"/>
      <c r="B179" s="14"/>
      <c r="C179" s="7" t="s">
        <v>4</v>
      </c>
      <c r="D179" s="31">
        <f t="shared" si="7"/>
        <v>15758</v>
      </c>
      <c r="E179" s="31">
        <f t="shared" si="7"/>
        <v>5000</v>
      </c>
      <c r="F179" s="31">
        <f t="shared" si="7"/>
        <v>20758</v>
      </c>
      <c r="G179" s="26"/>
      <c r="H179" s="26"/>
    </row>
    <row r="180" spans="1:8" ht="15" x14ac:dyDescent="0.25">
      <c r="A180" s="14"/>
      <c r="B180" s="14"/>
      <c r="C180" s="6" t="s">
        <v>2</v>
      </c>
      <c r="D180" s="35">
        <f t="shared" ref="D180:F181" si="8">D194</f>
        <v>8613</v>
      </c>
      <c r="E180" s="35">
        <f t="shared" si="8"/>
        <v>0</v>
      </c>
      <c r="F180" s="35">
        <f t="shared" si="8"/>
        <v>8613</v>
      </c>
      <c r="G180" s="26"/>
      <c r="H180" s="26"/>
    </row>
    <row r="181" spans="1:8" x14ac:dyDescent="0.2">
      <c r="A181" s="14"/>
      <c r="B181" s="14"/>
      <c r="C181" s="10" t="s">
        <v>32</v>
      </c>
      <c r="D181" s="26">
        <f t="shared" si="8"/>
        <v>8613</v>
      </c>
      <c r="E181" s="26">
        <f t="shared" si="8"/>
        <v>0</v>
      </c>
      <c r="F181" s="26">
        <f t="shared" si="8"/>
        <v>8613</v>
      </c>
      <c r="G181" s="26"/>
      <c r="H181" s="26"/>
    </row>
    <row r="182" spans="1:8" ht="15" x14ac:dyDescent="0.25">
      <c r="A182" s="14"/>
      <c r="B182" s="14"/>
      <c r="C182" s="6" t="s">
        <v>18</v>
      </c>
      <c r="D182" s="35">
        <f>D196+D207</f>
        <v>7145</v>
      </c>
      <c r="E182" s="35">
        <f>E196+E207</f>
        <v>5000</v>
      </c>
      <c r="F182" s="35">
        <f>F196+F207</f>
        <v>12145</v>
      </c>
      <c r="G182" s="26"/>
      <c r="H182" s="26"/>
    </row>
    <row r="183" spans="1:8" s="59" customFormat="1" x14ac:dyDescent="0.2">
      <c r="A183" s="66"/>
      <c r="B183" s="66"/>
      <c r="D183" s="61"/>
      <c r="E183" s="61"/>
      <c r="F183" s="61"/>
      <c r="G183" s="26"/>
      <c r="H183" s="62"/>
    </row>
    <row r="184" spans="1:8" x14ac:dyDescent="0.2">
      <c r="A184" s="14"/>
      <c r="B184" s="14"/>
      <c r="C184" s="8" t="s">
        <v>23</v>
      </c>
      <c r="D184" s="28">
        <f t="shared" ref="D184:F185" si="9">D198</f>
        <v>-12758</v>
      </c>
      <c r="E184" s="28">
        <f t="shared" si="9"/>
        <v>0</v>
      </c>
      <c r="F184" s="28">
        <f t="shared" si="9"/>
        <v>-12758</v>
      </c>
      <c r="G184" s="26"/>
      <c r="H184" s="26"/>
    </row>
    <row r="185" spans="1:8" x14ac:dyDescent="0.2">
      <c r="A185" s="14"/>
      <c r="B185" s="14"/>
      <c r="C185" s="4" t="s">
        <v>17</v>
      </c>
      <c r="D185" s="26">
        <f t="shared" si="9"/>
        <v>12758</v>
      </c>
      <c r="E185" s="26">
        <f t="shared" si="9"/>
        <v>0</v>
      </c>
      <c r="F185" s="26">
        <f t="shared" si="9"/>
        <v>12758</v>
      </c>
      <c r="G185" s="26"/>
      <c r="H185" s="26"/>
    </row>
    <row r="186" spans="1:8" s="59" customFormat="1" ht="11.25" x14ac:dyDescent="0.2">
      <c r="A186" s="66"/>
      <c r="B186" s="66"/>
      <c r="D186" s="62"/>
      <c r="E186" s="62"/>
      <c r="F186" s="62"/>
    </row>
    <row r="187" spans="1:8" s="59" customFormat="1" ht="11.25" x14ac:dyDescent="0.2">
      <c r="A187" s="66"/>
      <c r="B187" s="66"/>
      <c r="D187" s="62"/>
      <c r="E187" s="62"/>
      <c r="F187" s="62"/>
    </row>
    <row r="188" spans="1:8" ht="15.75" x14ac:dyDescent="0.25">
      <c r="A188" s="44" t="s">
        <v>11</v>
      </c>
      <c r="B188" s="44" t="s">
        <v>19</v>
      </c>
      <c r="C188" s="30" t="s">
        <v>51</v>
      </c>
      <c r="D188" s="26"/>
    </row>
    <row r="189" spans="1:8" s="59" customFormat="1" ht="11.25" x14ac:dyDescent="0.2">
      <c r="A189" s="66"/>
      <c r="B189" s="67"/>
      <c r="D189" s="62"/>
    </row>
    <row r="190" spans="1:8" ht="14.25" x14ac:dyDescent="0.2">
      <c r="A190" s="14"/>
      <c r="B190" s="14"/>
      <c r="C190" s="7" t="s">
        <v>16</v>
      </c>
      <c r="D190" s="31">
        <f>D191+D192</f>
        <v>3000</v>
      </c>
      <c r="E190" s="31">
        <f>E191+E192</f>
        <v>0</v>
      </c>
      <c r="F190" s="31">
        <f>F191+F192</f>
        <v>3000</v>
      </c>
    </row>
    <row r="191" spans="1:8" x14ac:dyDescent="0.2">
      <c r="A191" s="14"/>
      <c r="B191" s="14"/>
      <c r="C191" s="4" t="s">
        <v>33</v>
      </c>
      <c r="D191" s="26">
        <v>1500</v>
      </c>
      <c r="E191" s="26"/>
      <c r="F191" s="26">
        <f>D191+E191</f>
        <v>1500</v>
      </c>
    </row>
    <row r="192" spans="1:8" x14ac:dyDescent="0.2">
      <c r="A192" s="14"/>
      <c r="B192" s="14"/>
      <c r="C192" s="4" t="s">
        <v>34</v>
      </c>
      <c r="D192" s="26">
        <v>1500</v>
      </c>
      <c r="E192" s="26"/>
      <c r="F192" s="26">
        <f>D192+E192</f>
        <v>1500</v>
      </c>
    </row>
    <row r="193" spans="1:7" ht="14.25" x14ac:dyDescent="0.2">
      <c r="A193" s="14"/>
      <c r="B193" s="14"/>
      <c r="C193" s="7" t="s">
        <v>4</v>
      </c>
      <c r="D193" s="31">
        <f>D194+D196</f>
        <v>15758</v>
      </c>
      <c r="E193" s="31">
        <f>E194+E196</f>
        <v>0</v>
      </c>
      <c r="F193" s="31">
        <f>F194+F196</f>
        <v>15758</v>
      </c>
      <c r="G193" s="26"/>
    </row>
    <row r="194" spans="1:7" ht="15" x14ac:dyDescent="0.25">
      <c r="A194" s="14"/>
      <c r="B194" s="14"/>
      <c r="C194" s="6" t="s">
        <v>2</v>
      </c>
      <c r="D194" s="35">
        <f>D195</f>
        <v>8613</v>
      </c>
      <c r="E194" s="35">
        <f>E195</f>
        <v>0</v>
      </c>
      <c r="F194" s="35">
        <f>F195</f>
        <v>8613</v>
      </c>
    </row>
    <row r="195" spans="1:7" x14ac:dyDescent="0.2">
      <c r="A195" s="14"/>
      <c r="B195" s="14"/>
      <c r="C195" s="10" t="s">
        <v>32</v>
      </c>
      <c r="D195" s="26">
        <v>8613</v>
      </c>
      <c r="E195" s="26"/>
      <c r="F195" s="26">
        <f>D195+E195</f>
        <v>8613</v>
      </c>
    </row>
    <row r="196" spans="1:7" ht="15" x14ac:dyDescent="0.25">
      <c r="A196" s="14"/>
      <c r="B196" s="14"/>
      <c r="C196" s="6" t="s">
        <v>18</v>
      </c>
      <c r="D196" s="35">
        <v>7145</v>
      </c>
      <c r="E196" s="35"/>
      <c r="F196" s="35">
        <f>D196+E196</f>
        <v>7145</v>
      </c>
    </row>
    <row r="197" spans="1:7" s="59" customFormat="1" ht="11.25" x14ac:dyDescent="0.2">
      <c r="A197" s="66"/>
      <c r="B197" s="66"/>
      <c r="D197" s="62"/>
      <c r="F197" s="62"/>
    </row>
    <row r="198" spans="1:7" x14ac:dyDescent="0.2">
      <c r="A198" s="14"/>
      <c r="B198" s="14"/>
      <c r="C198" s="8" t="s">
        <v>23</v>
      </c>
      <c r="D198" s="28">
        <f>D190-D193</f>
        <v>-12758</v>
      </c>
      <c r="E198" s="28">
        <f>E190-E193</f>
        <v>0</v>
      </c>
      <c r="F198" s="28">
        <f>F190-F193</f>
        <v>-12758</v>
      </c>
    </row>
    <row r="199" spans="1:7" x14ac:dyDescent="0.2">
      <c r="A199" s="14"/>
      <c r="B199" s="14"/>
      <c r="C199" s="4" t="s">
        <v>17</v>
      </c>
      <c r="D199" s="26">
        <v>12758</v>
      </c>
      <c r="E199" s="26"/>
      <c r="F199" s="26">
        <f>D199+E199</f>
        <v>12758</v>
      </c>
    </row>
    <row r="200" spans="1:7" s="59" customFormat="1" ht="11.25" x14ac:dyDescent="0.2">
      <c r="A200" s="66"/>
      <c r="B200" s="66"/>
      <c r="D200" s="62"/>
      <c r="E200" s="62"/>
      <c r="F200" s="62"/>
    </row>
    <row r="201" spans="1:7" s="59" customFormat="1" ht="11.25" x14ac:dyDescent="0.2">
      <c r="A201" s="66"/>
      <c r="B201" s="66"/>
      <c r="D201" s="62"/>
      <c r="E201" s="62"/>
      <c r="F201" s="62"/>
    </row>
    <row r="202" spans="1:7" ht="15.75" x14ac:dyDescent="0.25">
      <c r="A202" s="44" t="s">
        <v>48</v>
      </c>
      <c r="B202" s="43" t="s">
        <v>50</v>
      </c>
      <c r="C202" s="30" t="s">
        <v>49</v>
      </c>
      <c r="D202" s="26"/>
      <c r="E202" s="26"/>
      <c r="F202" s="26"/>
    </row>
    <row r="203" spans="1:7" s="59" customFormat="1" ht="11.25" x14ac:dyDescent="0.2">
      <c r="A203" s="66"/>
      <c r="B203" s="67"/>
      <c r="D203" s="62"/>
    </row>
    <row r="204" spans="1:7" ht="14.25" x14ac:dyDescent="0.2">
      <c r="A204" s="14"/>
      <c r="B204" s="14"/>
      <c r="C204" s="7" t="s">
        <v>16</v>
      </c>
      <c r="D204" s="31">
        <f>D205</f>
        <v>0</v>
      </c>
      <c r="E204" s="31">
        <f>E205</f>
        <v>5000</v>
      </c>
      <c r="F204" s="31">
        <f>F205</f>
        <v>5000</v>
      </c>
    </row>
    <row r="205" spans="1:7" x14ac:dyDescent="0.2">
      <c r="A205" s="14"/>
      <c r="B205" s="14"/>
      <c r="C205" s="4" t="s">
        <v>34</v>
      </c>
      <c r="D205" s="26">
        <v>0</v>
      </c>
      <c r="E205" s="26">
        <v>5000</v>
      </c>
      <c r="F205" s="26">
        <f>D205+E205</f>
        <v>5000</v>
      </c>
    </row>
    <row r="206" spans="1:7" ht="14.25" x14ac:dyDescent="0.2">
      <c r="A206" s="14"/>
      <c r="B206" s="14"/>
      <c r="C206" s="7" t="s">
        <v>4</v>
      </c>
      <c r="D206" s="31">
        <f>D207</f>
        <v>0</v>
      </c>
      <c r="E206" s="31">
        <f>E207</f>
        <v>5000</v>
      </c>
      <c r="F206" s="31">
        <f>F207</f>
        <v>5000</v>
      </c>
    </row>
    <row r="207" spans="1:7" ht="15" x14ac:dyDescent="0.25">
      <c r="A207" s="14"/>
      <c r="B207" s="14"/>
      <c r="C207" s="6" t="s">
        <v>18</v>
      </c>
      <c r="D207" s="26">
        <v>0</v>
      </c>
      <c r="E207" s="26">
        <v>5000</v>
      </c>
      <c r="F207" s="26">
        <f>D207+E207</f>
        <v>5000</v>
      </c>
    </row>
    <row r="208" spans="1:7" x14ac:dyDescent="0.2">
      <c r="A208" s="14"/>
      <c r="B208" s="14"/>
      <c r="D208" s="26"/>
      <c r="E208" s="26"/>
      <c r="F208" s="26"/>
    </row>
    <row r="209" spans="1:6" x14ac:dyDescent="0.2">
      <c r="A209" s="14"/>
      <c r="B209" s="14"/>
      <c r="D209" s="26"/>
      <c r="E209" s="26"/>
      <c r="F209" s="26"/>
    </row>
    <row r="210" spans="1:6" s="59" customFormat="1" ht="18.75" x14ac:dyDescent="0.3">
      <c r="A210" s="66"/>
      <c r="B210" s="66"/>
      <c r="C210" s="11" t="s">
        <v>53</v>
      </c>
      <c r="D210" s="62"/>
      <c r="E210" s="62"/>
      <c r="F210" s="62"/>
    </row>
    <row r="211" spans="1:6" s="59" customFormat="1" ht="11.25" x14ac:dyDescent="0.2">
      <c r="A211" s="66"/>
      <c r="B211" s="66"/>
      <c r="D211" s="62"/>
      <c r="E211" s="62"/>
      <c r="F211" s="62"/>
    </row>
    <row r="212" spans="1:6" ht="15.75" x14ac:dyDescent="0.25">
      <c r="A212" s="44" t="s">
        <v>26</v>
      </c>
      <c r="B212" s="43" t="s">
        <v>27</v>
      </c>
      <c r="C212" s="30" t="s">
        <v>69</v>
      </c>
      <c r="D212" s="26"/>
    </row>
    <row r="213" spans="1:6" s="59" customFormat="1" ht="11.25" x14ac:dyDescent="0.2">
      <c r="A213" s="66"/>
      <c r="B213" s="67"/>
      <c r="D213" s="62"/>
    </row>
    <row r="214" spans="1:6" ht="14.25" x14ac:dyDescent="0.2">
      <c r="A214" s="14"/>
      <c r="B214" s="14"/>
      <c r="C214" s="7" t="s">
        <v>16</v>
      </c>
      <c r="D214" s="31">
        <f>D215</f>
        <v>1000</v>
      </c>
      <c r="E214" s="31">
        <f>E215</f>
        <v>0</v>
      </c>
      <c r="F214" s="31">
        <f>F215</f>
        <v>1000</v>
      </c>
    </row>
    <row r="215" spans="1:6" x14ac:dyDescent="0.2">
      <c r="A215" s="14"/>
      <c r="B215" s="14"/>
      <c r="C215" s="4" t="s">
        <v>34</v>
      </c>
      <c r="D215" s="26">
        <v>1000</v>
      </c>
      <c r="E215" s="26"/>
      <c r="F215" s="26">
        <f>D215+E215</f>
        <v>1000</v>
      </c>
    </row>
    <row r="216" spans="1:6" ht="14.25" x14ac:dyDescent="0.2">
      <c r="A216" s="14"/>
      <c r="B216" s="14"/>
      <c r="C216" s="7" t="s">
        <v>4</v>
      </c>
      <c r="D216" s="31">
        <f t="shared" ref="D216:F217" si="10">D217</f>
        <v>11567</v>
      </c>
      <c r="E216" s="31">
        <f t="shared" si="10"/>
        <v>0</v>
      </c>
      <c r="F216" s="31">
        <f t="shared" si="10"/>
        <v>11567</v>
      </c>
    </row>
    <row r="217" spans="1:6" ht="15" x14ac:dyDescent="0.25">
      <c r="A217" s="14"/>
      <c r="B217" s="14"/>
      <c r="C217" s="6" t="s">
        <v>2</v>
      </c>
      <c r="D217" s="35">
        <f t="shared" si="10"/>
        <v>11567</v>
      </c>
      <c r="E217" s="35">
        <f t="shared" si="10"/>
        <v>0</v>
      </c>
      <c r="F217" s="35">
        <f t="shared" si="10"/>
        <v>11567</v>
      </c>
    </row>
    <row r="218" spans="1:6" x14ac:dyDescent="0.2">
      <c r="A218" s="14"/>
      <c r="B218" s="14"/>
      <c r="C218" s="10" t="s">
        <v>32</v>
      </c>
      <c r="D218" s="26">
        <v>11567</v>
      </c>
      <c r="E218" s="26"/>
      <c r="F218" s="26">
        <f>D218+E218</f>
        <v>11567</v>
      </c>
    </row>
    <row r="219" spans="1:6" s="59" customFormat="1" ht="11.25" x14ac:dyDescent="0.2">
      <c r="A219" s="66"/>
      <c r="B219" s="66"/>
      <c r="C219" s="65"/>
      <c r="D219" s="62"/>
    </row>
    <row r="220" spans="1:6" x14ac:dyDescent="0.2">
      <c r="C220" s="8" t="s">
        <v>23</v>
      </c>
      <c r="D220" s="28">
        <f>D214-D216</f>
        <v>-10567</v>
      </c>
      <c r="E220" s="28">
        <f>E214-E216</f>
        <v>0</v>
      </c>
      <c r="F220" s="28">
        <f>F214-F216</f>
        <v>-10567</v>
      </c>
    </row>
    <row r="221" spans="1:6" x14ac:dyDescent="0.2">
      <c r="C221" s="4" t="s">
        <v>17</v>
      </c>
      <c r="D221" s="26">
        <v>10567</v>
      </c>
      <c r="E221" s="26"/>
      <c r="F221" s="26">
        <f>D221+E221</f>
        <v>10567</v>
      </c>
    </row>
    <row r="222" spans="1:6" x14ac:dyDescent="0.2">
      <c r="D222" s="26"/>
      <c r="E222" s="26"/>
      <c r="F222" s="26"/>
    </row>
    <row r="223" spans="1:6" x14ac:dyDescent="0.2">
      <c r="D223" s="26"/>
      <c r="E223" s="26"/>
      <c r="F223" s="26"/>
    </row>
    <row r="224" spans="1:6" s="59" customFormat="1" ht="11.25" x14ac:dyDescent="0.2"/>
    <row r="225" spans="2:6" ht="15.75" x14ac:dyDescent="0.25">
      <c r="B225" s="51" t="s">
        <v>61</v>
      </c>
      <c r="C225" s="51"/>
      <c r="D225" s="51"/>
      <c r="E225" s="55"/>
      <c r="F225" s="55" t="s">
        <v>62</v>
      </c>
    </row>
  </sheetData>
  <mergeCells count="4">
    <mergeCell ref="A112:B112"/>
    <mergeCell ref="A96:B96"/>
    <mergeCell ref="A9:F9"/>
    <mergeCell ref="A10:F10"/>
  </mergeCells>
  <pageMargins left="0.78740157480314965" right="0.59055118110236227" top="0.39370078740157483" bottom="0.39370078740157483" header="0" footer="0.19685039370078741"/>
  <pageSetup paperSize="9" scale="75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4 piel</vt:lpstr>
      <vt:lpstr>'4 piel'!Drukāt_virsrakstus</vt:lpstr>
    </vt:vector>
  </TitlesOfParts>
  <Manager/>
  <Company>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Arta Kešāne</cp:lastModifiedBy>
  <cp:lastPrinted>2023-03-04T08:09:28Z</cp:lastPrinted>
  <dcterms:created xsi:type="dcterms:W3CDTF">1998-04-22T08:53:14Z</dcterms:created>
  <dcterms:modified xsi:type="dcterms:W3CDTF">2023-03-23T11:42:42Z</dcterms:modified>
  <cp:category/>
</cp:coreProperties>
</file>