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495FDC28-0EC0-4B27-B96E-DF3D982B6E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_piel" sheetId="13" r:id="rId1"/>
  </sheets>
  <definedNames>
    <definedName name="_xlnm.Print_Area" localSheetId="0">'4_piel'!$A$1:$D$209</definedName>
    <definedName name="_xlnm.Print_Titles" localSheetId="0">'4_piel'!$10:$12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8" i="13" l="1"/>
  <c r="D197" i="13" s="1"/>
  <c r="D195" i="13"/>
  <c r="D182" i="13"/>
  <c r="D168" i="13" s="1"/>
  <c r="D178" i="13"/>
  <c r="D164" i="13" s="1"/>
  <c r="D173" i="13"/>
  <c r="D170" i="13"/>
  <c r="D169" i="13"/>
  <c r="D166" i="13"/>
  <c r="D165" i="13"/>
  <c r="D153" i="13"/>
  <c r="D152" i="13" s="1"/>
  <c r="D149" i="13"/>
  <c r="D141" i="13"/>
  <c r="D135" i="13"/>
  <c r="D134" i="13"/>
  <c r="D132" i="13"/>
  <c r="D123" i="13"/>
  <c r="D122" i="13" s="1"/>
  <c r="D119" i="13"/>
  <c r="D114" i="13"/>
  <c r="D110" i="13"/>
  <c r="D109" i="13"/>
  <c r="D106" i="13"/>
  <c r="D95" i="13"/>
  <c r="D94" i="13" s="1"/>
  <c r="D91" i="13"/>
  <c r="D101" i="13" s="1"/>
  <c r="D86" i="13"/>
  <c r="D82" i="13"/>
  <c r="D81" i="13"/>
  <c r="D78" i="13"/>
  <c r="D70" i="13"/>
  <c r="D67" i="13"/>
  <c r="D66" i="13"/>
  <c r="D65" i="13"/>
  <c r="D23" i="13" s="1"/>
  <c r="D64" i="13"/>
  <c r="D63" i="13"/>
  <c r="D61" i="13"/>
  <c r="D60" i="13"/>
  <c r="D59" i="13"/>
  <c r="D16" i="13" s="1"/>
  <c r="D50" i="13"/>
  <c r="D21" i="13" s="1"/>
  <c r="D41" i="13"/>
  <c r="D29" i="13" s="1"/>
  <c r="D39" i="13"/>
  <c r="D28" i="13"/>
  <c r="D25" i="13"/>
  <c r="D24" i="13"/>
  <c r="D22" i="13"/>
  <c r="D18" i="13"/>
  <c r="D17" i="13"/>
  <c r="D158" i="13" l="1"/>
  <c r="D62" i="13"/>
  <c r="D201" i="13"/>
  <c r="D127" i="13"/>
  <c r="D69" i="13" s="1"/>
  <c r="D49" i="13"/>
  <c r="D181" i="13"/>
  <c r="D167" i="13" s="1"/>
  <c r="D186" i="13" l="1"/>
  <c r="D172" i="13" s="1"/>
  <c r="D20" i="13"/>
  <c r="D53" i="13"/>
  <c r="D27" i="13" s="1"/>
</calcChain>
</file>

<file path=xl/sharedStrings.xml><?xml version="1.0" encoding="utf-8"?>
<sst xmlns="http://schemas.openxmlformats.org/spreadsheetml/2006/main" count="171" uniqueCount="66">
  <si>
    <t>Program-</t>
  </si>
  <si>
    <t>Funkciju</t>
  </si>
  <si>
    <t>Uzturēšanas izdevumi</t>
  </si>
  <si>
    <t>01.110</t>
  </si>
  <si>
    <t>Izdevumi - kopā</t>
  </si>
  <si>
    <t>16.04.00.</t>
  </si>
  <si>
    <t>Sākumskolas, pamatskolas un vidusskolas</t>
  </si>
  <si>
    <t>16.06.00.</t>
  </si>
  <si>
    <t>Speciālās internātskolas</t>
  </si>
  <si>
    <t>16.07.00.</t>
  </si>
  <si>
    <t>18.02.00.</t>
  </si>
  <si>
    <t>klasifikā-</t>
  </si>
  <si>
    <t>18. Rīgas domes Labklājības departaments</t>
  </si>
  <si>
    <t xml:space="preserve">Izdevumi </t>
  </si>
  <si>
    <t>Nosaukums</t>
  </si>
  <si>
    <t>Resursi izdevumu segšanai</t>
  </si>
  <si>
    <t>Kapitālie izdevumi</t>
  </si>
  <si>
    <t>10.400</t>
  </si>
  <si>
    <t>09.100</t>
  </si>
  <si>
    <t>09.210</t>
  </si>
  <si>
    <t>09.510</t>
  </si>
  <si>
    <t>01.01.23.</t>
  </si>
  <si>
    <t>Mērķziedojumi</t>
  </si>
  <si>
    <t>23.01.00.</t>
  </si>
  <si>
    <t>08.290</t>
  </si>
  <si>
    <t>23. Rīgas pašvaldības aģentūra "Rīgas pieminekļu aģentūra"</t>
  </si>
  <si>
    <t>16.09.00.</t>
  </si>
  <si>
    <t>Bērnu mūzikas un mākslas skolas</t>
  </si>
  <si>
    <t>- Kārtējie izdevumi, t.sk.:</t>
  </si>
  <si>
    <t>- Kārtējie izdevumi</t>
  </si>
  <si>
    <t>Ziedojumi un dāvinājumi, kas saņemti no juridiskām personām</t>
  </si>
  <si>
    <t>Ziedojumi un dāvinājumi, kas saņemti no fiziskām personām</t>
  </si>
  <si>
    <t>Ziedojumi un  dāvinājumi, kas saņemti no fiziskām personām</t>
  </si>
  <si>
    <t>Sporta un interešu izglītības iestādes</t>
  </si>
  <si>
    <t>16.10.00.</t>
  </si>
  <si>
    <t>08.230</t>
  </si>
  <si>
    <t>Kultūras centri un nami</t>
  </si>
  <si>
    <t>(09.211; 09.219)</t>
  </si>
  <si>
    <t>atalgojums</t>
  </si>
  <si>
    <t>Atlīdzība</t>
  </si>
  <si>
    <t>mas kods</t>
  </si>
  <si>
    <t>cijas kods</t>
  </si>
  <si>
    <t>Rīgas pašvaldības Bērnu un jauniešu centrs</t>
  </si>
  <si>
    <t>Finansiālā bilance</t>
  </si>
  <si>
    <t>Budžeta līdzekļu atlikums gada sākumā</t>
  </si>
  <si>
    <t>Budžeta līdzekļu atlikums pārskata perioda beigās</t>
  </si>
  <si>
    <t>16.02.00.</t>
  </si>
  <si>
    <t>Pirmsskolas bērnu izglītības iestādes</t>
  </si>
  <si>
    <t>16. Rīgas domes Izglītības, kultūras un sporta departaments</t>
  </si>
  <si>
    <t>plāns</t>
  </si>
  <si>
    <t>(euro)</t>
  </si>
  <si>
    <t>4. pielikums</t>
  </si>
  <si>
    <t>03. Rīgas domes Īpašuma departaments</t>
  </si>
  <si>
    <t>03.01.00.</t>
  </si>
  <si>
    <t>01.320</t>
  </si>
  <si>
    <t>Rīgas domes Īpašuma departaments</t>
  </si>
  <si>
    <t>RĪGAS VALSTSPILSĒTAS PAŠVALDĪBAS ZIEDOJUMI UN DĀVINĀJUMI - KOPĀ</t>
  </si>
  <si>
    <t xml:space="preserve"> ieņēmumu un izdevumu atšifrējums pa programmām</t>
  </si>
  <si>
    <t>Rīgas valstspilsētas pašvaldības 2023. gada ziedojumu un dāvinājumu</t>
  </si>
  <si>
    <t>2023. gada</t>
  </si>
  <si>
    <t>Rīgas pašvaldības aģentūra "Rīgas pieminekļu aģentūra"</t>
  </si>
  <si>
    <t>01. Rīgas domes Finanšu departaments</t>
  </si>
  <si>
    <t>Rīgas domes 2023. gada 25. janvāra</t>
  </si>
  <si>
    <t>saistošajiem noteikumiem Nr. RD-23-186-sn</t>
  </si>
  <si>
    <t>Rīgas domes priekšsēdētāja p.i.</t>
  </si>
  <si>
    <t>V. Ķirsis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</si>
</sst>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&quot;$&quot;* #,##0.0_);_(&quot;$&quot;* \(#,##0.0\);_(&quot;$&quot;* &quot;-&quot;??_);_(@_)"/>
    <numFmt numFmtId="166" formatCode="0.000"/>
  </numFmts>
  <fonts count="15" x14ac:knownFonts="1">
    <font>
      <sz val="10"/>
      <name val="Arial"/>
      <family val="2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3" fontId="2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5" fillId="0" borderId="0" xfId="0" quotePrefix="1" applyNumberFormat="1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horizontal="left" indent="2"/>
    </xf>
    <xf numFmtId="0" fontId="6" fillId="0" borderId="0" xfId="0" applyFont="1"/>
    <xf numFmtId="3" fontId="5" fillId="0" borderId="0" xfId="0" applyNumberFormat="1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8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2" fillId="0" borderId="0" xfId="0" applyFont="1" applyFill="1" applyAlignment="1">
      <alignment horizontal="left" indent="2"/>
    </xf>
    <xf numFmtId="0" fontId="2" fillId="0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/>
    <xf numFmtId="3" fontId="10" fillId="0" borderId="0" xfId="0" applyNumberFormat="1" applyFont="1"/>
    <xf numFmtId="0" fontId="2" fillId="0" borderId="0" xfId="0" applyFont="1" applyAlignment="1">
      <alignment horizontal="left" indent="3"/>
    </xf>
    <xf numFmtId="0" fontId="2" fillId="0" borderId="0" xfId="0" applyFont="1" applyFill="1" applyAlignment="1">
      <alignment horizontal="left" indent="3"/>
    </xf>
    <xf numFmtId="0" fontId="8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left"/>
    </xf>
    <xf numFmtId="0" fontId="10" fillId="0" borderId="0" xfId="0" quotePrefix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right"/>
    </xf>
    <xf numFmtId="166" fontId="5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3" fillId="0" borderId="0" xfId="0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12" fillId="0" borderId="0" xfId="0" applyNumberFormat="1" applyFont="1"/>
    <xf numFmtId="3" fontId="12" fillId="0" borderId="0" xfId="0" applyNumberFormat="1" applyFont="1" applyAlignment="1">
      <alignment horizontal="left"/>
    </xf>
    <xf numFmtId="0" fontId="13" fillId="0" borderId="0" xfId="0" quotePrefix="1" applyFont="1" applyAlignment="1">
      <alignment horizontal="center"/>
    </xf>
    <xf numFmtId="0" fontId="13" fillId="0" borderId="0" xfId="0" applyFont="1"/>
    <xf numFmtId="0" fontId="12" fillId="0" borderId="0" xfId="0" quotePrefix="1" applyFont="1"/>
    <xf numFmtId="3" fontId="13" fillId="0" borderId="0" xfId="0" applyNumberFormat="1" applyFont="1" applyAlignment="1">
      <alignment horizontal="right"/>
    </xf>
    <xf numFmtId="0" fontId="12" fillId="0" borderId="0" xfId="0" applyFont="1" applyBorder="1" applyAlignment="1">
      <alignment horizontal="left"/>
    </xf>
    <xf numFmtId="3" fontId="13" fillId="0" borderId="0" xfId="0" applyNumberFormat="1" applyFont="1"/>
    <xf numFmtId="0" fontId="12" fillId="0" borderId="0" xfId="0" applyFont="1" applyAlignment="1">
      <alignment horizontal="left" indent="2"/>
    </xf>
    <xf numFmtId="14" fontId="13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right"/>
    </xf>
  </cellXfs>
  <cellStyles count="2">
    <cellStyle name="Parasts" xfId="0" builtinId="0"/>
    <cellStyle name="Valū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9"/>
  <sheetViews>
    <sheetView tabSelected="1" topLeftCell="A190" workbookViewId="0">
      <selection activeCell="C208" sqref="C208"/>
    </sheetView>
  </sheetViews>
  <sheetFormatPr defaultRowHeight="15" x14ac:dyDescent="0.25"/>
  <cols>
    <col min="1" max="1" width="12.85546875" style="2" customWidth="1"/>
    <col min="2" max="2" width="9.7109375" style="2" customWidth="1"/>
    <col min="3" max="3" width="79.28515625" style="2" customWidth="1"/>
    <col min="4" max="4" width="15.28515625" style="2" customWidth="1"/>
    <col min="5" max="16384" width="9.140625" style="2"/>
  </cols>
  <sheetData>
    <row r="1" spans="1:6" x14ac:dyDescent="0.25">
      <c r="D1" s="46" t="s">
        <v>51</v>
      </c>
    </row>
    <row r="2" spans="1:6" x14ac:dyDescent="0.25">
      <c r="D2" s="47" t="s">
        <v>62</v>
      </c>
    </row>
    <row r="3" spans="1:6" x14ac:dyDescent="0.25">
      <c r="D3" s="47" t="s">
        <v>63</v>
      </c>
    </row>
    <row r="4" spans="1:6" s="50" customFormat="1" ht="12" x14ac:dyDescent="0.2"/>
    <row r="5" spans="1:6" s="50" customFormat="1" ht="12" x14ac:dyDescent="0.2"/>
    <row r="6" spans="1:6" ht="18.75" x14ac:dyDescent="0.3">
      <c r="A6" s="1" t="s">
        <v>58</v>
      </c>
      <c r="B6" s="1"/>
      <c r="C6" s="1"/>
      <c r="D6" s="1"/>
    </row>
    <row r="7" spans="1:6" ht="18.75" x14ac:dyDescent="0.3">
      <c r="A7" s="1" t="s">
        <v>57</v>
      </c>
      <c r="B7" s="1"/>
      <c r="C7" s="1"/>
      <c r="D7" s="1"/>
    </row>
    <row r="8" spans="1:6" s="50" customFormat="1" ht="12" x14ac:dyDescent="0.2">
      <c r="A8" s="51"/>
      <c r="B8" s="51"/>
      <c r="C8" s="51"/>
    </row>
    <row r="9" spans="1:6" s="50" customFormat="1" ht="12" x14ac:dyDescent="0.2">
      <c r="D9" s="45"/>
    </row>
    <row r="10" spans="1:6" x14ac:dyDescent="0.25">
      <c r="A10" s="11" t="s">
        <v>0</v>
      </c>
      <c r="B10" s="11" t="s">
        <v>1</v>
      </c>
      <c r="C10" s="10"/>
      <c r="D10" s="11" t="s">
        <v>59</v>
      </c>
    </row>
    <row r="11" spans="1:6" x14ac:dyDescent="0.25">
      <c r="A11" s="12" t="s">
        <v>40</v>
      </c>
      <c r="B11" s="12" t="s">
        <v>11</v>
      </c>
      <c r="C11" s="35" t="s">
        <v>14</v>
      </c>
      <c r="D11" s="12" t="s">
        <v>49</v>
      </c>
    </row>
    <row r="12" spans="1:6" x14ac:dyDescent="0.25">
      <c r="A12" s="36"/>
      <c r="B12" s="13" t="s">
        <v>41</v>
      </c>
      <c r="C12" s="37"/>
      <c r="D12" s="42" t="s">
        <v>50</v>
      </c>
    </row>
    <row r="13" spans="1:6" s="50" customFormat="1" ht="12" x14ac:dyDescent="0.2">
      <c r="A13" s="52"/>
      <c r="B13" s="52"/>
      <c r="C13" s="52"/>
      <c r="D13" s="53"/>
    </row>
    <row r="14" spans="1:6" s="16" customFormat="1" ht="16.5" x14ac:dyDescent="0.25">
      <c r="A14" s="21"/>
      <c r="B14" s="34" t="s">
        <v>56</v>
      </c>
      <c r="C14" s="34"/>
    </row>
    <row r="15" spans="1:6" s="50" customFormat="1" ht="12" x14ac:dyDescent="0.2">
      <c r="A15" s="52"/>
      <c r="B15" s="52"/>
      <c r="C15" s="54"/>
      <c r="D15" s="55"/>
    </row>
    <row r="16" spans="1:6" s="16" customFormat="1" ht="15.75" x14ac:dyDescent="0.25">
      <c r="A16" s="21"/>
      <c r="B16" s="21"/>
      <c r="C16" s="4" t="s">
        <v>15</v>
      </c>
      <c r="D16" s="17">
        <f>D36+D48+D59+D164+D195</f>
        <v>104337</v>
      </c>
      <c r="E16" s="19"/>
      <c r="F16" s="19"/>
    </row>
    <row r="17" spans="1:6" x14ac:dyDescent="0.25">
      <c r="A17" s="38"/>
      <c r="B17" s="38"/>
      <c r="C17" s="2" t="s">
        <v>30</v>
      </c>
      <c r="D17" s="5">
        <f>D60+D165</f>
        <v>52052</v>
      </c>
    </row>
    <row r="18" spans="1:6" x14ac:dyDescent="0.25">
      <c r="A18" s="38"/>
      <c r="B18" s="38"/>
      <c r="C18" s="2" t="s">
        <v>31</v>
      </c>
      <c r="D18" s="5">
        <f>D61+D196+D166</f>
        <v>52285</v>
      </c>
    </row>
    <row r="19" spans="1:6" s="50" customFormat="1" ht="12" x14ac:dyDescent="0.2">
      <c r="A19" s="52"/>
      <c r="B19" s="52"/>
      <c r="D19" s="55"/>
    </row>
    <row r="20" spans="1:6" s="16" customFormat="1" ht="15.75" x14ac:dyDescent="0.25">
      <c r="A20" s="21"/>
      <c r="B20" s="21"/>
      <c r="C20" s="4" t="s">
        <v>13</v>
      </c>
      <c r="D20" s="17">
        <f>D37+D49+D62+D167+D197</f>
        <v>289188</v>
      </c>
      <c r="E20" s="19"/>
      <c r="F20" s="19"/>
    </row>
    <row r="21" spans="1:6" x14ac:dyDescent="0.25">
      <c r="A21" s="38"/>
      <c r="B21" s="38"/>
      <c r="C21" s="2" t="s">
        <v>2</v>
      </c>
      <c r="D21" s="5">
        <f>D50+D63+D168+D198</f>
        <v>231501</v>
      </c>
      <c r="E21" s="5"/>
    </row>
    <row r="22" spans="1:6" x14ac:dyDescent="0.25">
      <c r="A22" s="38"/>
      <c r="B22" s="38"/>
      <c r="C22" s="14" t="s">
        <v>28</v>
      </c>
      <c r="D22" s="5">
        <f>D51+D64+D169+D199</f>
        <v>231501</v>
      </c>
    </row>
    <row r="23" spans="1:6" x14ac:dyDescent="0.25">
      <c r="A23" s="38"/>
      <c r="B23" s="38"/>
      <c r="C23" s="15" t="s">
        <v>39</v>
      </c>
      <c r="D23" s="5">
        <f>D65</f>
        <v>7798</v>
      </c>
    </row>
    <row r="24" spans="1:6" x14ac:dyDescent="0.25">
      <c r="A24" s="38"/>
      <c r="B24" s="38"/>
      <c r="C24" s="32" t="s">
        <v>38</v>
      </c>
      <c r="D24" s="5">
        <f>D66</f>
        <v>6430</v>
      </c>
    </row>
    <row r="25" spans="1:6" x14ac:dyDescent="0.25">
      <c r="A25" s="38"/>
      <c r="B25" s="38"/>
      <c r="C25" s="2" t="s">
        <v>16</v>
      </c>
      <c r="D25" s="5">
        <f>D67+D170</f>
        <v>57687</v>
      </c>
    </row>
    <row r="26" spans="1:6" s="50" customFormat="1" ht="12" x14ac:dyDescent="0.2">
      <c r="A26" s="52"/>
      <c r="B26" s="52"/>
      <c r="D26" s="55"/>
      <c r="E26" s="56"/>
    </row>
    <row r="27" spans="1:6" x14ac:dyDescent="0.25">
      <c r="A27" s="38"/>
      <c r="B27" s="38"/>
      <c r="C27" s="3" t="s">
        <v>43</v>
      </c>
      <c r="D27" s="25">
        <f>D39+D53+D69+D172+D201</f>
        <v>-184851</v>
      </c>
      <c r="E27" s="5"/>
    </row>
    <row r="28" spans="1:6" x14ac:dyDescent="0.25">
      <c r="A28" s="38"/>
      <c r="B28" s="38"/>
      <c r="C28" s="2" t="s">
        <v>44</v>
      </c>
      <c r="D28" s="5">
        <f>D40+D54+D70+D173+D202</f>
        <v>238661</v>
      </c>
    </row>
    <row r="29" spans="1:6" x14ac:dyDescent="0.25">
      <c r="A29" s="38"/>
      <c r="B29" s="38"/>
      <c r="C29" s="2" t="s">
        <v>45</v>
      </c>
      <c r="D29" s="5">
        <f>D41</f>
        <v>53810</v>
      </c>
    </row>
    <row r="30" spans="1:6" s="50" customFormat="1" ht="12" x14ac:dyDescent="0.2">
      <c r="A30" s="52"/>
      <c r="B30" s="52"/>
      <c r="D30" s="55"/>
      <c r="E30" s="56"/>
    </row>
    <row r="31" spans="1:6" s="50" customFormat="1" ht="12" x14ac:dyDescent="0.2">
      <c r="D31" s="57"/>
    </row>
    <row r="32" spans="1:6" s="16" customFormat="1" ht="18.75" x14ac:dyDescent="0.3">
      <c r="A32" s="18"/>
      <c r="B32" s="18"/>
      <c r="C32" s="26" t="s">
        <v>61</v>
      </c>
      <c r="D32" s="19"/>
    </row>
    <row r="33" spans="1:4" s="50" customFormat="1" ht="12" x14ac:dyDescent="0.2">
      <c r="D33" s="56"/>
    </row>
    <row r="34" spans="1:4" s="16" customFormat="1" ht="15.75" x14ac:dyDescent="0.25">
      <c r="A34" s="6" t="s">
        <v>21</v>
      </c>
      <c r="B34" s="6" t="s">
        <v>3</v>
      </c>
      <c r="C34" s="4" t="s">
        <v>22</v>
      </c>
      <c r="D34" s="19"/>
    </row>
    <row r="35" spans="1:4" s="50" customFormat="1" ht="12" x14ac:dyDescent="0.2">
      <c r="A35" s="58"/>
      <c r="B35" s="58"/>
      <c r="C35" s="59"/>
      <c r="D35" s="56"/>
    </row>
    <row r="36" spans="1:4" s="16" customFormat="1" ht="15.75" x14ac:dyDescent="0.25">
      <c r="A36" s="20"/>
      <c r="B36" s="20"/>
      <c r="C36" s="4" t="s">
        <v>15</v>
      </c>
      <c r="D36" s="17">
        <v>0</v>
      </c>
    </row>
    <row r="37" spans="1:4" s="16" customFormat="1" ht="15.75" x14ac:dyDescent="0.25">
      <c r="A37" s="20"/>
      <c r="B37" s="20"/>
      <c r="C37" s="4" t="s">
        <v>4</v>
      </c>
      <c r="D37" s="17">
        <v>0</v>
      </c>
    </row>
    <row r="38" spans="1:4" s="50" customFormat="1" ht="12" x14ac:dyDescent="0.2">
      <c r="A38" s="51"/>
      <c r="B38" s="51"/>
      <c r="C38" s="60"/>
      <c r="D38" s="56"/>
    </row>
    <row r="39" spans="1:4" x14ac:dyDescent="0.25">
      <c r="A39" s="8"/>
      <c r="B39" s="8"/>
      <c r="C39" s="3" t="s">
        <v>43</v>
      </c>
      <c r="D39" s="25">
        <f>D36-D37</f>
        <v>0</v>
      </c>
    </row>
    <row r="40" spans="1:4" x14ac:dyDescent="0.25">
      <c r="A40" s="8"/>
      <c r="B40" s="8"/>
      <c r="C40" s="2" t="s">
        <v>44</v>
      </c>
      <c r="D40" s="5">
        <v>53810</v>
      </c>
    </row>
    <row r="41" spans="1:4" x14ac:dyDescent="0.25">
      <c r="A41" s="8"/>
      <c r="B41" s="8"/>
      <c r="C41" s="2" t="s">
        <v>45</v>
      </c>
      <c r="D41" s="5">
        <f>D36-D37+D40</f>
        <v>53810</v>
      </c>
    </row>
    <row r="42" spans="1:4" s="50" customFormat="1" ht="12" x14ac:dyDescent="0.2">
      <c r="A42" s="51"/>
      <c r="B42" s="51"/>
      <c r="D42" s="56"/>
    </row>
    <row r="43" spans="1:4" s="50" customFormat="1" ht="12" x14ac:dyDescent="0.2">
      <c r="A43" s="51"/>
      <c r="B43" s="51"/>
      <c r="D43" s="56"/>
    </row>
    <row r="44" spans="1:4" s="16" customFormat="1" ht="18.75" x14ac:dyDescent="0.3">
      <c r="A44" s="6"/>
      <c r="B44" s="6"/>
      <c r="C44" s="22" t="s">
        <v>52</v>
      </c>
      <c r="D44" s="19"/>
    </row>
    <row r="45" spans="1:4" s="50" customFormat="1" ht="12" x14ac:dyDescent="0.2">
      <c r="A45" s="58"/>
      <c r="B45" s="58"/>
      <c r="C45" s="59"/>
      <c r="D45" s="56"/>
    </row>
    <row r="46" spans="1:4" s="16" customFormat="1" ht="15.75" x14ac:dyDescent="0.25">
      <c r="A46" s="6" t="s">
        <v>53</v>
      </c>
      <c r="B46" s="44" t="s">
        <v>54</v>
      </c>
      <c r="C46" s="4" t="s">
        <v>55</v>
      </c>
      <c r="D46" s="39"/>
    </row>
    <row r="47" spans="1:4" s="50" customFormat="1" ht="12" x14ac:dyDescent="0.2">
      <c r="A47" s="58"/>
      <c r="B47" s="54"/>
      <c r="C47" s="59"/>
      <c r="D47" s="61"/>
    </row>
    <row r="48" spans="1:4" s="16" customFormat="1" ht="15.75" x14ac:dyDescent="0.25">
      <c r="A48" s="6"/>
      <c r="B48" s="7"/>
      <c r="C48" s="4" t="s">
        <v>15</v>
      </c>
      <c r="D48" s="39">
        <v>0</v>
      </c>
    </row>
    <row r="49" spans="1:6" s="16" customFormat="1" ht="15.75" x14ac:dyDescent="0.25">
      <c r="A49" s="6"/>
      <c r="B49" s="7"/>
      <c r="C49" s="4" t="s">
        <v>4</v>
      </c>
      <c r="D49" s="17">
        <f>D50</f>
        <v>186</v>
      </c>
    </row>
    <row r="50" spans="1:6" s="16" customFormat="1" ht="15.75" x14ac:dyDescent="0.25">
      <c r="A50" s="6"/>
      <c r="B50" s="7"/>
      <c r="C50" s="2" t="s">
        <v>2</v>
      </c>
      <c r="D50" s="5">
        <f>D51</f>
        <v>186</v>
      </c>
    </row>
    <row r="51" spans="1:6" s="16" customFormat="1" ht="15.75" x14ac:dyDescent="0.25">
      <c r="A51" s="6"/>
      <c r="B51" s="7"/>
      <c r="C51" s="14" t="s">
        <v>29</v>
      </c>
      <c r="D51" s="5">
        <v>186</v>
      </c>
    </row>
    <row r="52" spans="1:6" s="50" customFormat="1" ht="12" x14ac:dyDescent="0.2">
      <c r="A52" s="58"/>
      <c r="B52" s="54"/>
      <c r="C52" s="60"/>
      <c r="D52" s="56"/>
    </row>
    <row r="53" spans="1:6" s="16" customFormat="1" ht="15.75" x14ac:dyDescent="0.25">
      <c r="A53" s="6"/>
      <c r="B53" s="7"/>
      <c r="C53" s="3" t="s">
        <v>43</v>
      </c>
      <c r="D53" s="25">
        <f>D48-D49</f>
        <v>-186</v>
      </c>
    </row>
    <row r="54" spans="1:6" s="16" customFormat="1" ht="15.75" x14ac:dyDescent="0.25">
      <c r="A54" s="6"/>
      <c r="B54" s="7"/>
      <c r="C54" s="2" t="s">
        <v>44</v>
      </c>
      <c r="D54" s="5">
        <v>186</v>
      </c>
    </row>
    <row r="55" spans="1:6" s="50" customFormat="1" ht="12" x14ac:dyDescent="0.2">
      <c r="A55" s="58"/>
      <c r="B55" s="54"/>
      <c r="D55" s="56"/>
    </row>
    <row r="56" spans="1:6" s="50" customFormat="1" ht="12" x14ac:dyDescent="0.2">
      <c r="A56" s="58"/>
      <c r="B56" s="54"/>
      <c r="D56" s="56"/>
    </row>
    <row r="57" spans="1:6" s="16" customFormat="1" ht="18.75" x14ac:dyDescent="0.3">
      <c r="A57" s="6"/>
      <c r="B57" s="7"/>
      <c r="C57" s="22" t="s">
        <v>48</v>
      </c>
      <c r="D57" s="5"/>
    </row>
    <row r="58" spans="1:6" s="50" customFormat="1" ht="12" x14ac:dyDescent="0.2">
      <c r="A58" s="58"/>
      <c r="B58" s="54"/>
      <c r="D58" s="56"/>
    </row>
    <row r="59" spans="1:6" s="16" customFormat="1" ht="15.75" x14ac:dyDescent="0.25">
      <c r="A59" s="6"/>
      <c r="B59" s="7"/>
      <c r="C59" s="4" t="s">
        <v>15</v>
      </c>
      <c r="D59" s="17">
        <f>D78+D91+D106+D119+D132+D149</f>
        <v>100337</v>
      </c>
      <c r="F59" s="19"/>
    </row>
    <row r="60" spans="1:6" s="16" customFormat="1" ht="15.75" x14ac:dyDescent="0.25">
      <c r="A60" s="6"/>
      <c r="B60" s="7"/>
      <c r="C60" s="2" t="s">
        <v>30</v>
      </c>
      <c r="D60" s="5">
        <f>D79+D92+D107+D120+D133+D150</f>
        <v>50552</v>
      </c>
    </row>
    <row r="61" spans="1:6" s="16" customFormat="1" ht="15.75" x14ac:dyDescent="0.25">
      <c r="A61" s="6"/>
      <c r="B61" s="7"/>
      <c r="C61" s="2" t="s">
        <v>32</v>
      </c>
      <c r="D61" s="5">
        <f>D80+D93+D108+D121+D151</f>
        <v>49785</v>
      </c>
    </row>
    <row r="62" spans="1:6" s="16" customFormat="1" ht="15.75" x14ac:dyDescent="0.25">
      <c r="A62" s="6"/>
      <c r="B62" s="7"/>
      <c r="C62" s="4" t="s">
        <v>4</v>
      </c>
      <c r="D62" s="17">
        <f>D81+D94+D109+D122+D134+D152</f>
        <v>261677</v>
      </c>
      <c r="F62" s="19"/>
    </row>
    <row r="63" spans="1:6" s="16" customFormat="1" ht="15.75" x14ac:dyDescent="0.25">
      <c r="A63" s="6"/>
      <c r="B63" s="7"/>
      <c r="C63" s="2" t="s">
        <v>2</v>
      </c>
      <c r="D63" s="5">
        <f>D82+D95+D110+D123+D135+D153</f>
        <v>211135</v>
      </c>
    </row>
    <row r="64" spans="1:6" s="16" customFormat="1" ht="15.75" x14ac:dyDescent="0.25">
      <c r="A64" s="6"/>
      <c r="B64" s="7"/>
      <c r="C64" s="14" t="s">
        <v>28</v>
      </c>
      <c r="D64" s="5">
        <f>D83+D96+D111+D124+D136+D154</f>
        <v>211135</v>
      </c>
    </row>
    <row r="65" spans="1:4" s="16" customFormat="1" ht="15.75" x14ac:dyDescent="0.25">
      <c r="A65" s="6"/>
      <c r="B65" s="7"/>
      <c r="C65" s="27" t="s">
        <v>39</v>
      </c>
      <c r="D65" s="5">
        <f>D97+D137+D155</f>
        <v>7798</v>
      </c>
    </row>
    <row r="66" spans="1:4" s="16" customFormat="1" ht="15.75" x14ac:dyDescent="0.25">
      <c r="A66" s="6"/>
      <c r="B66" s="7"/>
      <c r="C66" s="33" t="s">
        <v>38</v>
      </c>
      <c r="D66" s="5">
        <f>D98+D138+D156</f>
        <v>6430</v>
      </c>
    </row>
    <row r="67" spans="1:4" s="16" customFormat="1" ht="15.75" x14ac:dyDescent="0.25">
      <c r="A67" s="6"/>
      <c r="B67" s="7"/>
      <c r="C67" s="28" t="s">
        <v>16</v>
      </c>
      <c r="D67" s="5">
        <f>D84+D99+D112+D125+D139</f>
        <v>50542</v>
      </c>
    </row>
    <row r="68" spans="1:4" s="50" customFormat="1" ht="12" x14ac:dyDescent="0.2">
      <c r="A68" s="58"/>
      <c r="B68" s="54"/>
      <c r="D68" s="56"/>
    </row>
    <row r="69" spans="1:4" s="16" customFormat="1" ht="15.75" x14ac:dyDescent="0.25">
      <c r="A69" s="6"/>
      <c r="B69" s="7"/>
      <c r="C69" s="3" t="s">
        <v>43</v>
      </c>
      <c r="D69" s="25">
        <f>D86+D101+D114+D127+D141+D158</f>
        <v>-161340</v>
      </c>
    </row>
    <row r="70" spans="1:4" s="16" customFormat="1" ht="15.75" x14ac:dyDescent="0.25">
      <c r="A70" s="6"/>
      <c r="B70" s="7"/>
      <c r="C70" s="2" t="s">
        <v>44</v>
      </c>
      <c r="D70" s="5">
        <f>D87+D102+D115+D128+D142+D159</f>
        <v>161340</v>
      </c>
    </row>
    <row r="71" spans="1:4" s="50" customFormat="1" ht="12" x14ac:dyDescent="0.2">
      <c r="C71" s="62"/>
      <c r="D71" s="56"/>
    </row>
    <row r="72" spans="1:4" s="50" customFormat="1" ht="12" x14ac:dyDescent="0.2">
      <c r="C72" s="62"/>
      <c r="D72" s="56"/>
    </row>
    <row r="73" spans="1:4" s="50" customFormat="1" ht="12" x14ac:dyDescent="0.2">
      <c r="C73" s="62"/>
      <c r="D73" s="56"/>
    </row>
    <row r="74" spans="1:4" s="50" customFormat="1" ht="12" x14ac:dyDescent="0.2">
      <c r="C74" s="62"/>
      <c r="D74" s="56"/>
    </row>
    <row r="75" spans="1:4" s="50" customFormat="1" ht="12" x14ac:dyDescent="0.2">
      <c r="C75" s="62"/>
      <c r="D75" s="56"/>
    </row>
    <row r="76" spans="1:4" s="30" customFormat="1" ht="16.5" x14ac:dyDescent="0.25">
      <c r="A76" s="7" t="s">
        <v>46</v>
      </c>
      <c r="B76" s="7" t="s">
        <v>18</v>
      </c>
      <c r="C76" s="24" t="s">
        <v>47</v>
      </c>
      <c r="D76" s="31"/>
    </row>
    <row r="77" spans="1:4" s="50" customFormat="1" ht="12" x14ac:dyDescent="0.2">
      <c r="A77" s="51"/>
      <c r="B77" s="51"/>
      <c r="D77" s="63"/>
    </row>
    <row r="78" spans="1:4" s="16" customFormat="1" ht="15.75" x14ac:dyDescent="0.25">
      <c r="A78" s="8"/>
      <c r="B78" s="8"/>
      <c r="C78" s="4" t="s">
        <v>15</v>
      </c>
      <c r="D78" s="25">
        <f>D79+D80</f>
        <v>14900</v>
      </c>
    </row>
    <row r="79" spans="1:4" x14ac:dyDescent="0.25">
      <c r="A79" s="8"/>
      <c r="B79" s="8"/>
      <c r="C79" s="2" t="s">
        <v>30</v>
      </c>
      <c r="D79" s="5">
        <v>642</v>
      </c>
    </row>
    <row r="80" spans="1:4" ht="15.75" x14ac:dyDescent="0.25">
      <c r="A80" s="20"/>
      <c r="B80" s="20"/>
      <c r="C80" s="2" t="s">
        <v>32</v>
      </c>
      <c r="D80" s="5">
        <v>14258</v>
      </c>
    </row>
    <row r="81" spans="1:4" ht="15.75" x14ac:dyDescent="0.25">
      <c r="A81" s="8"/>
      <c r="B81" s="8"/>
      <c r="C81" s="4" t="s">
        <v>4</v>
      </c>
      <c r="D81" s="25">
        <f>D82+D84</f>
        <v>20581</v>
      </c>
    </row>
    <row r="82" spans="1:4" x14ac:dyDescent="0.25">
      <c r="A82" s="8"/>
      <c r="B82" s="8"/>
      <c r="C82" s="2" t="s">
        <v>2</v>
      </c>
      <c r="D82" s="5">
        <f>D83</f>
        <v>17168</v>
      </c>
    </row>
    <row r="83" spans="1:4" x14ac:dyDescent="0.25">
      <c r="A83" s="8"/>
      <c r="B83" s="8"/>
      <c r="C83" s="14" t="s">
        <v>29</v>
      </c>
      <c r="D83" s="5">
        <v>17168</v>
      </c>
    </row>
    <row r="84" spans="1:4" s="30" customFormat="1" x14ac:dyDescent="0.25">
      <c r="A84" s="29"/>
      <c r="B84" s="29"/>
      <c r="C84" s="28" t="s">
        <v>16</v>
      </c>
      <c r="D84" s="5">
        <v>3413</v>
      </c>
    </row>
    <row r="85" spans="1:4" s="50" customFormat="1" ht="12" x14ac:dyDescent="0.2">
      <c r="A85" s="51"/>
      <c r="B85" s="51"/>
      <c r="C85" s="60"/>
      <c r="D85" s="56"/>
    </row>
    <row r="86" spans="1:4" x14ac:dyDescent="0.25">
      <c r="A86" s="8"/>
      <c r="B86" s="8"/>
      <c r="C86" s="3" t="s">
        <v>43</v>
      </c>
      <c r="D86" s="25">
        <f>D78-D81</f>
        <v>-5681</v>
      </c>
    </row>
    <row r="87" spans="1:4" s="30" customFormat="1" x14ac:dyDescent="0.25">
      <c r="A87" s="29"/>
      <c r="B87" s="29"/>
      <c r="C87" s="2" t="s">
        <v>44</v>
      </c>
      <c r="D87" s="5">
        <v>5681</v>
      </c>
    </row>
    <row r="88" spans="1:4" s="50" customFormat="1" ht="12" x14ac:dyDescent="0.2">
      <c r="A88" s="51"/>
      <c r="B88" s="51"/>
      <c r="D88" s="56"/>
    </row>
    <row r="89" spans="1:4" s="30" customFormat="1" ht="16.5" x14ac:dyDescent="0.25">
      <c r="A89" s="7" t="s">
        <v>5</v>
      </c>
      <c r="B89" s="7" t="s">
        <v>19</v>
      </c>
      <c r="C89" s="24" t="s">
        <v>6</v>
      </c>
      <c r="D89" s="31"/>
    </row>
    <row r="90" spans="1:4" s="50" customFormat="1" ht="12" x14ac:dyDescent="0.2">
      <c r="A90" s="67"/>
      <c r="B90" s="45" t="s">
        <v>37</v>
      </c>
      <c r="D90" s="56"/>
    </row>
    <row r="91" spans="1:4" ht="15.75" x14ac:dyDescent="0.25">
      <c r="B91" s="8"/>
      <c r="C91" s="4" t="s">
        <v>15</v>
      </c>
      <c r="D91" s="17">
        <f>D92+D93</f>
        <v>50273</v>
      </c>
    </row>
    <row r="92" spans="1:4" x14ac:dyDescent="0.25">
      <c r="A92" s="8"/>
      <c r="B92" s="8"/>
      <c r="C92" s="2" t="s">
        <v>30</v>
      </c>
      <c r="D92" s="5">
        <v>19562</v>
      </c>
    </row>
    <row r="93" spans="1:4" s="16" customFormat="1" ht="15.75" x14ac:dyDescent="0.25">
      <c r="A93" s="20"/>
      <c r="B93" s="20"/>
      <c r="C93" s="2" t="s">
        <v>32</v>
      </c>
      <c r="D93" s="5">
        <v>30711</v>
      </c>
    </row>
    <row r="94" spans="1:4" ht="15.75" x14ac:dyDescent="0.25">
      <c r="A94" s="8"/>
      <c r="B94" s="8"/>
      <c r="C94" s="4" t="s">
        <v>4</v>
      </c>
      <c r="D94" s="17">
        <f>D95+D99</f>
        <v>173205</v>
      </c>
    </row>
    <row r="95" spans="1:4" x14ac:dyDescent="0.25">
      <c r="A95" s="8"/>
      <c r="B95" s="8"/>
      <c r="C95" s="2" t="s">
        <v>2</v>
      </c>
      <c r="D95" s="5">
        <f>D96</f>
        <v>150480</v>
      </c>
    </row>
    <row r="96" spans="1:4" x14ac:dyDescent="0.25">
      <c r="A96" s="8"/>
      <c r="B96" s="8"/>
      <c r="C96" s="14" t="s">
        <v>28</v>
      </c>
      <c r="D96" s="5">
        <v>150480</v>
      </c>
    </row>
    <row r="97" spans="1:4" x14ac:dyDescent="0.25">
      <c r="A97" s="8"/>
      <c r="B97" s="8"/>
      <c r="C97" s="27" t="s">
        <v>39</v>
      </c>
      <c r="D97" s="5">
        <v>6459</v>
      </c>
    </row>
    <row r="98" spans="1:4" x14ac:dyDescent="0.25">
      <c r="A98" s="8"/>
      <c r="B98" s="8"/>
      <c r="C98" s="33" t="s">
        <v>38</v>
      </c>
      <c r="D98" s="5">
        <v>5211</v>
      </c>
    </row>
    <row r="99" spans="1:4" s="30" customFormat="1" x14ac:dyDescent="0.25">
      <c r="A99" s="29"/>
      <c r="B99" s="29"/>
      <c r="C99" s="28" t="s">
        <v>16</v>
      </c>
      <c r="D99" s="5">
        <v>22725</v>
      </c>
    </row>
    <row r="100" spans="1:4" s="50" customFormat="1" ht="12" x14ac:dyDescent="0.2">
      <c r="A100" s="51"/>
      <c r="B100" s="51"/>
      <c r="D100" s="56"/>
    </row>
    <row r="101" spans="1:4" x14ac:dyDescent="0.25">
      <c r="A101" s="8"/>
      <c r="B101" s="8"/>
      <c r="C101" s="3" t="s">
        <v>43</v>
      </c>
      <c r="D101" s="25">
        <f>D91-D94</f>
        <v>-122932</v>
      </c>
    </row>
    <row r="102" spans="1:4" x14ac:dyDescent="0.25">
      <c r="A102" s="8"/>
      <c r="B102" s="8"/>
      <c r="C102" s="2" t="s">
        <v>44</v>
      </c>
      <c r="D102" s="5">
        <v>122932</v>
      </c>
    </row>
    <row r="103" spans="1:4" s="50" customFormat="1" ht="12" x14ac:dyDescent="0.2">
      <c r="A103" s="51"/>
      <c r="B103" s="51"/>
      <c r="D103" s="56"/>
    </row>
    <row r="104" spans="1:4" ht="16.5" x14ac:dyDescent="0.25">
      <c r="A104" s="7" t="s">
        <v>7</v>
      </c>
      <c r="B104" s="7" t="s">
        <v>19</v>
      </c>
      <c r="C104" s="24" t="s">
        <v>8</v>
      </c>
      <c r="D104" s="5"/>
    </row>
    <row r="105" spans="1:4" s="50" customFormat="1" ht="12.75" x14ac:dyDescent="0.2">
      <c r="A105" s="66"/>
      <c r="B105" s="69" t="s">
        <v>37</v>
      </c>
      <c r="D105" s="56"/>
    </row>
    <row r="106" spans="1:4" ht="15.75" x14ac:dyDescent="0.25">
      <c r="B106" s="8"/>
      <c r="C106" s="4" t="s">
        <v>15</v>
      </c>
      <c r="D106" s="25">
        <f>D107+D108</f>
        <v>7807</v>
      </c>
    </row>
    <row r="107" spans="1:4" x14ac:dyDescent="0.25">
      <c r="A107" s="8"/>
      <c r="B107" s="8"/>
      <c r="C107" s="2" t="s">
        <v>30</v>
      </c>
      <c r="D107" s="5">
        <v>5096</v>
      </c>
    </row>
    <row r="108" spans="1:4" s="16" customFormat="1" ht="15.75" x14ac:dyDescent="0.25">
      <c r="A108" s="20"/>
      <c r="B108" s="20"/>
      <c r="C108" s="2" t="s">
        <v>32</v>
      </c>
      <c r="D108" s="5">
        <v>2711</v>
      </c>
    </row>
    <row r="109" spans="1:4" ht="15.75" x14ac:dyDescent="0.25">
      <c r="A109" s="8"/>
      <c r="B109" s="8"/>
      <c r="C109" s="4" t="s">
        <v>4</v>
      </c>
      <c r="D109" s="17">
        <f>D110+D112</f>
        <v>30365</v>
      </c>
    </row>
    <row r="110" spans="1:4" x14ac:dyDescent="0.25">
      <c r="A110" s="8"/>
      <c r="B110" s="8"/>
      <c r="C110" s="2" t="s">
        <v>2</v>
      </c>
      <c r="D110" s="5">
        <f>D111</f>
        <v>14053</v>
      </c>
    </row>
    <row r="111" spans="1:4" x14ac:dyDescent="0.25">
      <c r="A111" s="8"/>
      <c r="B111" s="8"/>
      <c r="C111" s="14" t="s">
        <v>29</v>
      </c>
      <c r="D111" s="5">
        <v>14053</v>
      </c>
    </row>
    <row r="112" spans="1:4" s="30" customFormat="1" x14ac:dyDescent="0.25">
      <c r="A112" s="29"/>
      <c r="B112" s="29"/>
      <c r="C112" s="2" t="s">
        <v>16</v>
      </c>
      <c r="D112" s="5">
        <v>16312</v>
      </c>
    </row>
    <row r="113" spans="1:4" s="50" customFormat="1" ht="12" x14ac:dyDescent="0.2">
      <c r="A113" s="51"/>
      <c r="B113" s="51"/>
      <c r="D113" s="63"/>
    </row>
    <row r="114" spans="1:4" x14ac:dyDescent="0.25">
      <c r="A114" s="8"/>
      <c r="B114" s="8"/>
      <c r="C114" s="3" t="s">
        <v>43</v>
      </c>
      <c r="D114" s="25">
        <f>D106-D109</f>
        <v>-22558</v>
      </c>
    </row>
    <row r="115" spans="1:4" x14ac:dyDescent="0.25">
      <c r="A115" s="8"/>
      <c r="B115" s="8"/>
      <c r="C115" s="2" t="s">
        <v>44</v>
      </c>
      <c r="D115" s="5">
        <v>22558</v>
      </c>
    </row>
    <row r="116" spans="1:4" s="50" customFormat="1" ht="12" x14ac:dyDescent="0.2">
      <c r="A116" s="51"/>
      <c r="B116" s="51"/>
      <c r="D116" s="56"/>
    </row>
    <row r="117" spans="1:4" s="30" customFormat="1" ht="16.5" x14ac:dyDescent="0.25">
      <c r="A117" s="7" t="s">
        <v>9</v>
      </c>
      <c r="B117" s="7" t="s">
        <v>20</v>
      </c>
      <c r="C117" s="24" t="s">
        <v>33</v>
      </c>
      <c r="D117" s="31"/>
    </row>
    <row r="118" spans="1:4" s="50" customFormat="1" ht="12" x14ac:dyDescent="0.2">
      <c r="A118" s="51"/>
      <c r="B118" s="51"/>
      <c r="D118" s="63"/>
    </row>
    <row r="119" spans="1:4" ht="15.75" x14ac:dyDescent="0.25">
      <c r="A119" s="8"/>
      <c r="B119" s="8"/>
      <c r="C119" s="4" t="s">
        <v>15</v>
      </c>
      <c r="D119" s="17">
        <f>D120+D121</f>
        <v>21665</v>
      </c>
    </row>
    <row r="120" spans="1:4" x14ac:dyDescent="0.25">
      <c r="A120" s="8"/>
      <c r="B120" s="8"/>
      <c r="C120" s="2" t="s">
        <v>30</v>
      </c>
      <c r="D120" s="5">
        <v>20283</v>
      </c>
    </row>
    <row r="121" spans="1:4" s="16" customFormat="1" ht="15.75" x14ac:dyDescent="0.25">
      <c r="A121" s="20"/>
      <c r="B121" s="20"/>
      <c r="C121" s="2" t="s">
        <v>32</v>
      </c>
      <c r="D121" s="5">
        <v>1382</v>
      </c>
    </row>
    <row r="122" spans="1:4" ht="15.75" x14ac:dyDescent="0.25">
      <c r="A122" s="8"/>
      <c r="B122" s="8"/>
      <c r="C122" s="4" t="s">
        <v>4</v>
      </c>
      <c r="D122" s="17">
        <f>D123+D125</f>
        <v>31169</v>
      </c>
    </row>
    <row r="123" spans="1:4" x14ac:dyDescent="0.25">
      <c r="A123" s="8"/>
      <c r="B123" s="8"/>
      <c r="C123" s="2" t="s">
        <v>2</v>
      </c>
      <c r="D123" s="5">
        <f>D124</f>
        <v>24434</v>
      </c>
    </row>
    <row r="124" spans="1:4" x14ac:dyDescent="0.25">
      <c r="A124" s="8"/>
      <c r="B124" s="8"/>
      <c r="C124" s="14" t="s">
        <v>29</v>
      </c>
      <c r="D124" s="5">
        <v>24434</v>
      </c>
    </row>
    <row r="125" spans="1:4" s="30" customFormat="1" x14ac:dyDescent="0.25">
      <c r="A125" s="29"/>
      <c r="B125" s="29"/>
      <c r="C125" s="2" t="s">
        <v>16</v>
      </c>
      <c r="D125" s="5">
        <v>6735</v>
      </c>
    </row>
    <row r="126" spans="1:4" s="50" customFormat="1" ht="12" x14ac:dyDescent="0.2">
      <c r="A126" s="51"/>
      <c r="B126" s="51"/>
      <c r="D126" s="63"/>
    </row>
    <row r="127" spans="1:4" x14ac:dyDescent="0.25">
      <c r="A127" s="8"/>
      <c r="B127" s="8"/>
      <c r="C127" s="3" t="s">
        <v>43</v>
      </c>
      <c r="D127" s="25">
        <f>D119-D122</f>
        <v>-9504</v>
      </c>
    </row>
    <row r="128" spans="1:4" x14ac:dyDescent="0.25">
      <c r="A128" s="8"/>
      <c r="B128" s="8"/>
      <c r="C128" s="2" t="s">
        <v>44</v>
      </c>
      <c r="D128" s="5">
        <v>9504</v>
      </c>
    </row>
    <row r="129" spans="1:4" s="50" customFormat="1" ht="12" x14ac:dyDescent="0.2">
      <c r="A129" s="51"/>
      <c r="B129" s="51"/>
      <c r="D129" s="56"/>
    </row>
    <row r="130" spans="1:4" s="30" customFormat="1" ht="16.5" x14ac:dyDescent="0.25">
      <c r="A130" s="7" t="s">
        <v>26</v>
      </c>
      <c r="B130" s="7" t="s">
        <v>20</v>
      </c>
      <c r="C130" s="24" t="s">
        <v>27</v>
      </c>
      <c r="D130" s="31"/>
    </row>
    <row r="131" spans="1:4" s="50" customFormat="1" ht="12" x14ac:dyDescent="0.2">
      <c r="A131" s="51"/>
      <c r="B131" s="51"/>
      <c r="D131" s="63"/>
    </row>
    <row r="132" spans="1:4" ht="15.75" x14ac:dyDescent="0.25">
      <c r="A132" s="8"/>
      <c r="B132" s="8"/>
      <c r="C132" s="4" t="s">
        <v>15</v>
      </c>
      <c r="D132" s="17">
        <f>D133</f>
        <v>4269</v>
      </c>
    </row>
    <row r="133" spans="1:4" s="16" customFormat="1" ht="15.75" x14ac:dyDescent="0.25">
      <c r="A133" s="20"/>
      <c r="B133" s="20"/>
      <c r="C133" s="2" t="s">
        <v>30</v>
      </c>
      <c r="D133" s="19">
        <v>4269</v>
      </c>
    </row>
    <row r="134" spans="1:4" ht="15.75" x14ac:dyDescent="0.25">
      <c r="A134" s="8"/>
      <c r="B134" s="8"/>
      <c r="C134" s="4" t="s">
        <v>4</v>
      </c>
      <c r="D134" s="17">
        <f>D135+D139</f>
        <v>4830</v>
      </c>
    </row>
    <row r="135" spans="1:4" x14ac:dyDescent="0.25">
      <c r="A135" s="8"/>
      <c r="B135" s="8"/>
      <c r="C135" s="2" t="s">
        <v>2</v>
      </c>
      <c r="D135" s="5">
        <f>D136</f>
        <v>3473</v>
      </c>
    </row>
    <row r="136" spans="1:4" x14ac:dyDescent="0.25">
      <c r="A136" s="8"/>
      <c r="B136" s="8"/>
      <c r="C136" s="14" t="s">
        <v>28</v>
      </c>
      <c r="D136" s="5">
        <v>3473</v>
      </c>
    </row>
    <row r="137" spans="1:4" x14ac:dyDescent="0.25">
      <c r="A137" s="8"/>
      <c r="B137" s="8"/>
      <c r="C137" s="15" t="s">
        <v>39</v>
      </c>
      <c r="D137" s="5">
        <v>628</v>
      </c>
    </row>
    <row r="138" spans="1:4" x14ac:dyDescent="0.25">
      <c r="A138" s="8"/>
      <c r="B138" s="8"/>
      <c r="C138" s="32" t="s">
        <v>38</v>
      </c>
      <c r="D138" s="5">
        <v>508</v>
      </c>
    </row>
    <row r="139" spans="1:4" s="30" customFormat="1" x14ac:dyDescent="0.25">
      <c r="A139" s="29"/>
      <c r="B139" s="29"/>
      <c r="C139" s="2" t="s">
        <v>16</v>
      </c>
      <c r="D139" s="5">
        <v>1357</v>
      </c>
    </row>
    <row r="140" spans="1:4" s="50" customFormat="1" ht="12" x14ac:dyDescent="0.2">
      <c r="A140" s="51"/>
      <c r="B140" s="51"/>
      <c r="D140" s="56"/>
    </row>
    <row r="141" spans="1:4" x14ac:dyDescent="0.25">
      <c r="A141" s="8"/>
      <c r="B141" s="8"/>
      <c r="C141" s="3" t="s">
        <v>43</v>
      </c>
      <c r="D141" s="25">
        <f>D132-D134</f>
        <v>-561</v>
      </c>
    </row>
    <row r="142" spans="1:4" x14ac:dyDescent="0.25">
      <c r="A142" s="8"/>
      <c r="B142" s="8"/>
      <c r="C142" s="2" t="s">
        <v>44</v>
      </c>
      <c r="D142" s="5">
        <v>561</v>
      </c>
    </row>
    <row r="143" spans="1:4" s="50" customFormat="1" ht="12" x14ac:dyDescent="0.2">
      <c r="A143" s="51"/>
      <c r="B143" s="51"/>
      <c r="D143" s="56"/>
    </row>
    <row r="144" spans="1:4" s="50" customFormat="1" ht="12" x14ac:dyDescent="0.2">
      <c r="A144" s="51"/>
      <c r="B144" s="51"/>
      <c r="D144" s="56"/>
    </row>
    <row r="145" spans="1:4" s="50" customFormat="1" ht="12" x14ac:dyDescent="0.2">
      <c r="A145" s="51"/>
      <c r="B145" s="51"/>
      <c r="D145" s="56"/>
    </row>
    <row r="146" spans="1:4" s="50" customFormat="1" ht="12" x14ac:dyDescent="0.2">
      <c r="A146" s="51"/>
      <c r="B146" s="51"/>
      <c r="D146" s="56"/>
    </row>
    <row r="147" spans="1:4" s="30" customFormat="1" ht="16.5" x14ac:dyDescent="0.25">
      <c r="A147" s="7" t="s">
        <v>34</v>
      </c>
      <c r="B147" s="6" t="s">
        <v>35</v>
      </c>
      <c r="C147" s="24" t="s">
        <v>36</v>
      </c>
      <c r="D147" s="31"/>
    </row>
    <row r="148" spans="1:4" s="50" customFormat="1" ht="12" x14ac:dyDescent="0.2">
      <c r="A148" s="51"/>
      <c r="B148" s="51"/>
      <c r="D148" s="63"/>
    </row>
    <row r="149" spans="1:4" s="16" customFormat="1" ht="15.75" x14ac:dyDescent="0.25">
      <c r="A149" s="20"/>
      <c r="B149" s="20"/>
      <c r="C149" s="4" t="s">
        <v>15</v>
      </c>
      <c r="D149" s="17">
        <f>D150+D151</f>
        <v>1423</v>
      </c>
    </row>
    <row r="150" spans="1:4" x14ac:dyDescent="0.25">
      <c r="A150" s="8"/>
      <c r="B150" s="8"/>
      <c r="C150" s="2" t="s">
        <v>30</v>
      </c>
      <c r="D150" s="5">
        <v>700</v>
      </c>
    </row>
    <row r="151" spans="1:4" s="16" customFormat="1" ht="15.75" x14ac:dyDescent="0.25">
      <c r="A151" s="20"/>
      <c r="B151" s="20"/>
      <c r="C151" s="2" t="s">
        <v>31</v>
      </c>
      <c r="D151" s="5">
        <v>723</v>
      </c>
    </row>
    <row r="152" spans="1:4" ht="15.75" x14ac:dyDescent="0.25">
      <c r="A152" s="8"/>
      <c r="B152" s="8"/>
      <c r="C152" s="4" t="s">
        <v>4</v>
      </c>
      <c r="D152" s="17">
        <f>D153</f>
        <v>1527</v>
      </c>
    </row>
    <row r="153" spans="1:4" x14ac:dyDescent="0.25">
      <c r="A153" s="8"/>
      <c r="B153" s="8"/>
      <c r="C153" s="2" t="s">
        <v>2</v>
      </c>
      <c r="D153" s="5">
        <f>D154</f>
        <v>1527</v>
      </c>
    </row>
    <row r="154" spans="1:4" x14ac:dyDescent="0.25">
      <c r="A154" s="8"/>
      <c r="B154" s="8"/>
      <c r="C154" s="14" t="s">
        <v>28</v>
      </c>
      <c r="D154" s="5">
        <v>1527</v>
      </c>
    </row>
    <row r="155" spans="1:4" x14ac:dyDescent="0.25">
      <c r="A155" s="8"/>
      <c r="B155" s="8"/>
      <c r="C155" s="15" t="s">
        <v>39</v>
      </c>
      <c r="D155" s="5">
        <v>711</v>
      </c>
    </row>
    <row r="156" spans="1:4" s="30" customFormat="1" x14ac:dyDescent="0.25">
      <c r="A156" s="29"/>
      <c r="B156" s="29"/>
      <c r="C156" s="32" t="s">
        <v>38</v>
      </c>
      <c r="D156" s="5">
        <v>711</v>
      </c>
    </row>
    <row r="157" spans="1:4" s="50" customFormat="1" ht="12" x14ac:dyDescent="0.2">
      <c r="A157" s="51"/>
      <c r="B157" s="51"/>
      <c r="C157" s="64"/>
      <c r="D157" s="56"/>
    </row>
    <row r="158" spans="1:4" x14ac:dyDescent="0.25">
      <c r="A158" s="8"/>
      <c r="B158" s="8"/>
      <c r="C158" s="3" t="s">
        <v>43</v>
      </c>
      <c r="D158" s="25">
        <f>D149-D152</f>
        <v>-104</v>
      </c>
    </row>
    <row r="159" spans="1:4" x14ac:dyDescent="0.25">
      <c r="A159" s="8"/>
      <c r="B159" s="8"/>
      <c r="C159" s="2" t="s">
        <v>44</v>
      </c>
      <c r="D159" s="5">
        <v>104</v>
      </c>
    </row>
    <row r="160" spans="1:4" s="50" customFormat="1" ht="12" x14ac:dyDescent="0.2">
      <c r="A160" s="51"/>
      <c r="B160" s="51"/>
      <c r="D160" s="56"/>
    </row>
    <row r="161" spans="1:5" s="50" customFormat="1" ht="12" x14ac:dyDescent="0.2">
      <c r="A161" s="51"/>
      <c r="B161" s="51"/>
      <c r="D161" s="56"/>
    </row>
    <row r="162" spans="1:5" s="30" customFormat="1" ht="18.75" x14ac:dyDescent="0.3">
      <c r="A162" s="29"/>
      <c r="B162" s="29"/>
      <c r="C162" s="23" t="s">
        <v>12</v>
      </c>
      <c r="D162" s="40"/>
    </row>
    <row r="163" spans="1:5" s="50" customFormat="1" ht="12" x14ac:dyDescent="0.2">
      <c r="A163" s="51"/>
      <c r="B163" s="51"/>
      <c r="D163" s="63"/>
    </row>
    <row r="164" spans="1:5" ht="15.75" x14ac:dyDescent="0.25">
      <c r="A164" s="8"/>
      <c r="B164" s="8"/>
      <c r="C164" s="4" t="s">
        <v>15</v>
      </c>
      <c r="D164" s="25">
        <f t="shared" ref="D164:D170" si="0">D178</f>
        <v>3000</v>
      </c>
    </row>
    <row r="165" spans="1:5" x14ac:dyDescent="0.25">
      <c r="A165" s="8"/>
      <c r="B165" s="8"/>
      <c r="C165" s="2" t="s">
        <v>30</v>
      </c>
      <c r="D165" s="5">
        <f t="shared" si="0"/>
        <v>1500</v>
      </c>
    </row>
    <row r="166" spans="1:5" x14ac:dyDescent="0.25">
      <c r="A166" s="8"/>
      <c r="B166" s="8"/>
      <c r="C166" s="2" t="s">
        <v>31</v>
      </c>
      <c r="D166" s="5">
        <f t="shared" si="0"/>
        <v>1500</v>
      </c>
    </row>
    <row r="167" spans="1:5" ht="15.75" x14ac:dyDescent="0.25">
      <c r="A167" s="8"/>
      <c r="B167" s="8"/>
      <c r="C167" s="4" t="s">
        <v>4</v>
      </c>
      <c r="D167" s="25">
        <f t="shared" si="0"/>
        <v>15758</v>
      </c>
    </row>
    <row r="168" spans="1:5" x14ac:dyDescent="0.25">
      <c r="A168" s="8"/>
      <c r="B168" s="8"/>
      <c r="C168" s="2" t="s">
        <v>2</v>
      </c>
      <c r="D168" s="5">
        <f t="shared" si="0"/>
        <v>8613</v>
      </c>
    </row>
    <row r="169" spans="1:5" x14ac:dyDescent="0.25">
      <c r="A169" s="8"/>
      <c r="B169" s="8"/>
      <c r="C169" s="14" t="s">
        <v>29</v>
      </c>
      <c r="D169" s="5">
        <f t="shared" si="0"/>
        <v>8613</v>
      </c>
    </row>
    <row r="170" spans="1:5" s="30" customFormat="1" x14ac:dyDescent="0.25">
      <c r="A170" s="29"/>
      <c r="B170" s="29"/>
      <c r="C170" s="2" t="s">
        <v>16</v>
      </c>
      <c r="D170" s="5">
        <f t="shared" si="0"/>
        <v>7145</v>
      </c>
    </row>
    <row r="171" spans="1:5" s="50" customFormat="1" ht="12" x14ac:dyDescent="0.2">
      <c r="A171" s="51"/>
      <c r="B171" s="51"/>
      <c r="D171" s="63"/>
      <c r="E171" s="56"/>
    </row>
    <row r="172" spans="1:5" x14ac:dyDescent="0.25">
      <c r="A172" s="8"/>
      <c r="B172" s="8"/>
      <c r="C172" s="3" t="s">
        <v>43</v>
      </c>
      <c r="D172" s="25">
        <f>D186</f>
        <v>-12758</v>
      </c>
    </row>
    <row r="173" spans="1:5" x14ac:dyDescent="0.25">
      <c r="A173" s="8"/>
      <c r="B173" s="8"/>
      <c r="C173" s="2" t="s">
        <v>44</v>
      </c>
      <c r="D173" s="5">
        <f>D187</f>
        <v>12758</v>
      </c>
    </row>
    <row r="174" spans="1:5" s="50" customFormat="1" ht="12" x14ac:dyDescent="0.2">
      <c r="A174" s="51"/>
      <c r="B174" s="51"/>
      <c r="D174" s="56"/>
    </row>
    <row r="175" spans="1:5" s="50" customFormat="1" ht="12" x14ac:dyDescent="0.2">
      <c r="A175" s="51"/>
      <c r="B175" s="51"/>
      <c r="D175" s="56"/>
    </row>
    <row r="176" spans="1:5" ht="16.5" x14ac:dyDescent="0.25">
      <c r="A176" s="7" t="s">
        <v>10</v>
      </c>
      <c r="B176" s="7" t="s">
        <v>17</v>
      </c>
      <c r="C176" s="24" t="s">
        <v>42</v>
      </c>
      <c r="D176" s="5"/>
    </row>
    <row r="177" spans="1:4" s="50" customFormat="1" ht="12" x14ac:dyDescent="0.2">
      <c r="A177" s="51"/>
      <c r="B177" s="51"/>
      <c r="D177" s="56"/>
    </row>
    <row r="178" spans="1:4" ht="15.75" x14ac:dyDescent="0.25">
      <c r="A178" s="8"/>
      <c r="B178" s="8"/>
      <c r="C178" s="4" t="s">
        <v>15</v>
      </c>
      <c r="D178" s="25">
        <f>D179+D180</f>
        <v>3000</v>
      </c>
    </row>
    <row r="179" spans="1:4" x14ac:dyDescent="0.25">
      <c r="A179" s="8"/>
      <c r="B179" s="8"/>
      <c r="C179" s="2" t="s">
        <v>30</v>
      </c>
      <c r="D179" s="5">
        <v>1500</v>
      </c>
    </row>
    <row r="180" spans="1:4" x14ac:dyDescent="0.25">
      <c r="A180" s="8"/>
      <c r="B180" s="8"/>
      <c r="C180" s="2" t="s">
        <v>31</v>
      </c>
      <c r="D180" s="5">
        <v>1500</v>
      </c>
    </row>
    <row r="181" spans="1:4" s="30" customFormat="1" ht="15.75" x14ac:dyDescent="0.25">
      <c r="A181" s="29"/>
      <c r="B181" s="29"/>
      <c r="C181" s="4" t="s">
        <v>4</v>
      </c>
      <c r="D181" s="25">
        <f>D182+D184</f>
        <v>15758</v>
      </c>
    </row>
    <row r="182" spans="1:4" s="30" customFormat="1" x14ac:dyDescent="0.25">
      <c r="A182" s="29"/>
      <c r="B182" s="29"/>
      <c r="C182" s="2" t="s">
        <v>2</v>
      </c>
      <c r="D182" s="5">
        <f>D183</f>
        <v>8613</v>
      </c>
    </row>
    <row r="183" spans="1:4" s="16" customFormat="1" ht="15.75" x14ac:dyDescent="0.25">
      <c r="A183" s="7"/>
      <c r="B183" s="7"/>
      <c r="C183" s="14" t="s">
        <v>29</v>
      </c>
      <c r="D183" s="5">
        <v>8613</v>
      </c>
    </row>
    <row r="184" spans="1:4" s="30" customFormat="1" x14ac:dyDescent="0.25">
      <c r="A184" s="29"/>
      <c r="B184" s="41"/>
      <c r="C184" s="2" t="s">
        <v>16</v>
      </c>
      <c r="D184" s="5">
        <v>7145</v>
      </c>
    </row>
    <row r="185" spans="1:4" s="50" customFormat="1" ht="12" x14ac:dyDescent="0.2">
      <c r="A185" s="51"/>
      <c r="B185" s="51"/>
      <c r="D185" s="63"/>
    </row>
    <row r="186" spans="1:4" x14ac:dyDescent="0.25">
      <c r="A186" s="8"/>
      <c r="B186" s="8"/>
      <c r="C186" s="3" t="s">
        <v>43</v>
      </c>
      <c r="D186" s="25">
        <f>D178-D181</f>
        <v>-12758</v>
      </c>
    </row>
    <row r="187" spans="1:4" x14ac:dyDescent="0.25">
      <c r="A187" s="8"/>
      <c r="B187" s="8"/>
      <c r="C187" s="2" t="s">
        <v>44</v>
      </c>
      <c r="D187" s="5">
        <v>12758</v>
      </c>
    </row>
    <row r="188" spans="1:4" s="50" customFormat="1" ht="12" x14ac:dyDescent="0.2">
      <c r="A188" s="51"/>
      <c r="B188" s="51"/>
      <c r="D188" s="56"/>
    </row>
    <row r="189" spans="1:4" s="50" customFormat="1" ht="12" x14ac:dyDescent="0.2">
      <c r="A189" s="51"/>
      <c r="B189" s="51"/>
      <c r="D189" s="56"/>
    </row>
    <row r="190" spans="1:4" s="50" customFormat="1" ht="12" x14ac:dyDescent="0.2">
      <c r="A190" s="51"/>
      <c r="B190" s="51"/>
      <c r="D190" s="56"/>
    </row>
    <row r="191" spans="1:4" ht="18.75" x14ac:dyDescent="0.3">
      <c r="A191" s="9"/>
      <c r="B191" s="6"/>
      <c r="C191" s="23" t="s">
        <v>25</v>
      </c>
      <c r="D191" s="5"/>
    </row>
    <row r="192" spans="1:4" s="50" customFormat="1" ht="12" x14ac:dyDescent="0.2">
      <c r="D192" s="56"/>
    </row>
    <row r="193" spans="1:4" s="50" customFormat="1" ht="16.5" x14ac:dyDescent="0.25">
      <c r="A193" s="9" t="s">
        <v>23</v>
      </c>
      <c r="B193" s="6" t="s">
        <v>24</v>
      </c>
      <c r="C193" s="68" t="s">
        <v>60</v>
      </c>
      <c r="D193" s="56"/>
    </row>
    <row r="194" spans="1:4" s="50" customFormat="1" ht="12" x14ac:dyDescent="0.2">
      <c r="D194" s="56"/>
    </row>
    <row r="195" spans="1:4" ht="15.75" x14ac:dyDescent="0.25">
      <c r="C195" s="4" t="s">
        <v>15</v>
      </c>
      <c r="D195" s="17">
        <f>D196</f>
        <v>1000</v>
      </c>
    </row>
    <row r="196" spans="1:4" x14ac:dyDescent="0.25">
      <c r="C196" s="2" t="s">
        <v>31</v>
      </c>
      <c r="D196" s="5">
        <v>1000</v>
      </c>
    </row>
    <row r="197" spans="1:4" ht="15.75" x14ac:dyDescent="0.25">
      <c r="C197" s="4" t="s">
        <v>4</v>
      </c>
      <c r="D197" s="17">
        <f>D198</f>
        <v>11567</v>
      </c>
    </row>
    <row r="198" spans="1:4" s="30" customFormat="1" x14ac:dyDescent="0.25">
      <c r="A198" s="29"/>
      <c r="B198" s="29"/>
      <c r="C198" s="2" t="s">
        <v>2</v>
      </c>
      <c r="D198" s="5">
        <f>D199</f>
        <v>11567</v>
      </c>
    </row>
    <row r="199" spans="1:4" s="30" customFormat="1" x14ac:dyDescent="0.25">
      <c r="A199" s="29"/>
      <c r="B199" s="29"/>
      <c r="C199" s="14" t="s">
        <v>29</v>
      </c>
      <c r="D199" s="5">
        <v>11567</v>
      </c>
    </row>
    <row r="200" spans="1:4" s="50" customFormat="1" ht="12" x14ac:dyDescent="0.2">
      <c r="A200" s="65"/>
      <c r="B200" s="58"/>
      <c r="D200" s="56"/>
    </row>
    <row r="201" spans="1:4" s="30" customFormat="1" ht="14.25" x14ac:dyDescent="0.2">
      <c r="A201" s="29"/>
      <c r="B201" s="29"/>
      <c r="C201" s="3" t="s">
        <v>43</v>
      </c>
      <c r="D201" s="25">
        <f>D195-D197</f>
        <v>-10567</v>
      </c>
    </row>
    <row r="202" spans="1:4" s="16" customFormat="1" ht="15.75" x14ac:dyDescent="0.25">
      <c r="A202" s="20"/>
      <c r="B202" s="20"/>
      <c r="C202" s="2" t="s">
        <v>44</v>
      </c>
      <c r="D202" s="5">
        <v>10567</v>
      </c>
    </row>
    <row r="203" spans="1:4" s="50" customFormat="1" ht="12" x14ac:dyDescent="0.2">
      <c r="D203" s="56"/>
    </row>
    <row r="204" spans="1:4" s="50" customFormat="1" ht="12" x14ac:dyDescent="0.2">
      <c r="D204" s="56"/>
    </row>
    <row r="205" spans="1:4" ht="16.5" x14ac:dyDescent="0.25">
      <c r="B205" s="48" t="s">
        <v>64</v>
      </c>
      <c r="C205" s="49"/>
      <c r="D205" s="43" t="s">
        <v>65</v>
      </c>
    </row>
    <row r="206" spans="1:4" s="30" customFormat="1" ht="11.25" x14ac:dyDescent="0.2"/>
    <row r="207" spans="1:4" s="30" customFormat="1" ht="11.25" x14ac:dyDescent="0.2">
      <c r="D207" s="31"/>
    </row>
    <row r="208" spans="1:4" s="30" customFormat="1" ht="11.25" x14ac:dyDescent="0.2">
      <c r="D208" s="31"/>
    </row>
    <row r="209" spans="3:4" s="30" customFormat="1" x14ac:dyDescent="0.25">
      <c r="C209" s="2"/>
      <c r="D209" s="31"/>
    </row>
    <row r="210" spans="3:4" s="30" customFormat="1" x14ac:dyDescent="0.25">
      <c r="C210" s="2"/>
      <c r="D210" s="31"/>
    </row>
    <row r="211" spans="3:4" s="30" customFormat="1" x14ac:dyDescent="0.25">
      <c r="C211" s="2"/>
      <c r="D211" s="31"/>
    </row>
    <row r="212" spans="3:4" s="30" customFormat="1" x14ac:dyDescent="0.25">
      <c r="C212" s="2"/>
      <c r="D212" s="31"/>
    </row>
    <row r="213" spans="3:4" s="30" customFormat="1" x14ac:dyDescent="0.25">
      <c r="C213" s="2"/>
      <c r="D213" s="31"/>
    </row>
    <row r="214" spans="3:4" s="30" customFormat="1" x14ac:dyDescent="0.25">
      <c r="C214" s="2"/>
      <c r="D214" s="31"/>
    </row>
    <row r="215" spans="3:4" s="30" customFormat="1" x14ac:dyDescent="0.25">
      <c r="C215" s="2"/>
      <c r="D215" s="31"/>
    </row>
    <row r="216" spans="3:4" x14ac:dyDescent="0.25">
      <c r="D216" s="5"/>
    </row>
    <row r="217" spans="3:4" x14ac:dyDescent="0.25">
      <c r="D217" s="5"/>
    </row>
    <row r="218" spans="3:4" x14ac:dyDescent="0.25">
      <c r="D218" s="5"/>
    </row>
    <row r="219" spans="3:4" x14ac:dyDescent="0.25">
      <c r="D219" s="5"/>
    </row>
  </sheetData>
  <mergeCells count="2">
    <mergeCell ref="A7:D7"/>
    <mergeCell ref="A6:D6"/>
  </mergeCells>
  <pageMargins left="0.78740157480314965" right="0.39370078740157483" top="0.39370078740157483" bottom="0.39370078740157483" header="0.31496062992125984" footer="0.19685039370078741"/>
  <pageSetup paperSize="9" scale="75" orientation="portrait" r:id="rId1"/>
  <headerFooter>
    <oddFooter>&amp;C&amp;P</oddFooter>
  </headerFooter>
  <ignoredErrors>
    <ignoredError sqref="B76:B1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4_piel</vt:lpstr>
      <vt:lpstr>'4_piel'!Drukas_apgabals</vt:lpstr>
      <vt:lpstr>'4_piel'!Drukāt_virsrakstus</vt:lpstr>
    </vt:vector>
  </TitlesOfParts>
  <Manager/>
  <Company>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ITP</dc:creator>
  <cp:keywords/>
  <dc:description/>
  <cp:lastModifiedBy>Arta Kešāne</cp:lastModifiedBy>
  <cp:lastPrinted>2023-01-13T09:24:46Z</cp:lastPrinted>
  <dcterms:created xsi:type="dcterms:W3CDTF">1998-04-22T08:53:14Z</dcterms:created>
  <dcterms:modified xsi:type="dcterms:W3CDTF">2023-01-26T06:38:44Z</dcterms:modified>
  <cp:category/>
</cp:coreProperties>
</file>